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3256" windowHeight="13176" tabRatio="791" activeTab="3"/>
  </bookViews>
  <sheets>
    <sheet name="Столы руководителя" sheetId="7" r:id="rId1"/>
    <sheet name="Столы переговорные" sheetId="10" r:id="rId2"/>
    <sheet name="Столы журнальные и пристенные" sheetId="11" r:id="rId3"/>
    <sheet name="Тумбы" sheetId="9" r:id="rId4"/>
    <sheet name="Стеллажи и шкафы" sheetId="12" r:id="rId5"/>
    <sheet name="Ящики для фасадов" sheetId="13" r:id="rId6"/>
    <sheet name="Композиции" sheetId="14" r:id="rId7"/>
    <sheet name="Таблица" sheetId="6" r:id="rId8"/>
  </sheets>
  <definedNames>
    <definedName name="_xlnm._FilterDatabase" localSheetId="7" hidden="1">Таблица!$H$1:$H$340</definedName>
    <definedName name="_xlnm.Print_Area" localSheetId="4">'Стеллажи и шкафы'!$A$1:$F$220</definedName>
    <definedName name="_xlnm.Print_Area" localSheetId="2">'Столы журнальные и пристенные'!$A$1:$F$26</definedName>
    <definedName name="_xlnm.Print_Area" localSheetId="1">'Столы переговорные'!$A$1:$F$40</definedName>
    <definedName name="_xlnm.Print_Area" localSheetId="0">'Столы руководителя'!$A$1:$F$44</definedName>
    <definedName name="_xlnm.Print_Area" localSheetId="3">Тумбы!$A$1:$F$47</definedName>
    <definedName name="_xlnm.Print_Area" localSheetId="5">'Ящики для фасадов'!$A$1:$F$33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6" l="1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" i="6"/>
  <c r="Q238" i="6"/>
  <c r="Q237" i="6"/>
  <c r="Q236" i="6"/>
  <c r="Q235" i="6"/>
  <c r="Q234" i="6"/>
  <c r="Q233" i="6"/>
  <c r="M7" i="14" l="1"/>
  <c r="F7" i="13"/>
  <c r="F7" i="12"/>
  <c r="F1" i="9"/>
  <c r="F7" i="11"/>
  <c r="F7" i="10"/>
  <c r="V190" i="6" l="1"/>
  <c r="T190" i="6"/>
  <c r="S190" i="6"/>
  <c r="V188" i="6"/>
  <c r="T188" i="6"/>
  <c r="S188" i="6"/>
  <c r="V189" i="6" l="1"/>
  <c r="T189" i="6"/>
  <c r="S189" i="6"/>
  <c r="V187" i="6"/>
  <c r="T187" i="6"/>
  <c r="S187" i="6"/>
  <c r="V204" i="6" l="1"/>
  <c r="T204" i="6"/>
  <c r="S204" i="6"/>
  <c r="V203" i="6"/>
  <c r="T203" i="6"/>
  <c r="S203" i="6"/>
  <c r="V198" i="6"/>
  <c r="T198" i="6"/>
  <c r="S198" i="6"/>
  <c r="V197" i="6"/>
  <c r="T197" i="6"/>
  <c r="S197" i="6"/>
  <c r="V196" i="6"/>
  <c r="T196" i="6"/>
  <c r="S196" i="6"/>
  <c r="V195" i="6"/>
  <c r="T195" i="6"/>
  <c r="S195" i="6"/>
  <c r="V192" i="6"/>
  <c r="T192" i="6"/>
  <c r="S192" i="6"/>
  <c r="N191" i="6"/>
  <c r="T191" i="6"/>
  <c r="V191" i="6"/>
  <c r="S191" i="6"/>
  <c r="V186" i="6"/>
  <c r="T186" i="6"/>
  <c r="S186" i="6"/>
  <c r="V185" i="6"/>
  <c r="T185" i="6"/>
  <c r="S185" i="6"/>
  <c r="V184" i="6"/>
  <c r="T184" i="6"/>
  <c r="S184" i="6"/>
  <c r="V183" i="6"/>
  <c r="T183" i="6"/>
  <c r="S183" i="6"/>
  <c r="V182" i="6"/>
  <c r="T182" i="6"/>
  <c r="S182" i="6"/>
  <c r="V181" i="6"/>
  <c r="T181" i="6"/>
  <c r="S181" i="6"/>
  <c r="V180" i="6"/>
  <c r="T180" i="6"/>
  <c r="S180" i="6"/>
  <c r="V178" i="6"/>
  <c r="T178" i="6"/>
  <c r="S178" i="6"/>
  <c r="V179" i="6"/>
  <c r="T179" i="6"/>
  <c r="S179" i="6"/>
  <c r="V177" i="6"/>
  <c r="T177" i="6"/>
  <c r="S177" i="6"/>
  <c r="V176" i="6"/>
  <c r="T176" i="6"/>
  <c r="S176" i="6"/>
  <c r="V175" i="6"/>
  <c r="T175" i="6"/>
  <c r="S175" i="6"/>
  <c r="V174" i="6"/>
  <c r="T174" i="6"/>
  <c r="S174" i="6"/>
  <c r="V173" i="6"/>
  <c r="T173" i="6"/>
  <c r="S173" i="6"/>
  <c r="O171" i="6"/>
  <c r="V242" i="6" l="1"/>
  <c r="T242" i="6"/>
  <c r="O241" i="6"/>
  <c r="N241" i="6"/>
  <c r="Q241" i="6"/>
  <c r="Q248" i="6"/>
  <c r="O248" i="6"/>
  <c r="N248" i="6"/>
  <c r="O45" i="6" l="1"/>
  <c r="Q45" i="6"/>
  <c r="O46" i="6"/>
  <c r="Q46" i="6"/>
  <c r="O47" i="6"/>
  <c r="Q47" i="6"/>
  <c r="O48" i="6"/>
  <c r="Q48" i="6"/>
  <c r="N48" i="6"/>
  <c r="N47" i="6"/>
  <c r="N46" i="6"/>
  <c r="N45" i="6"/>
  <c r="J48" i="6"/>
  <c r="L48" i="6"/>
  <c r="J46" i="6"/>
  <c r="L46" i="6"/>
  <c r="D46" i="6" s="1"/>
  <c r="I48" i="6"/>
  <c r="I46" i="6"/>
  <c r="J47" i="6"/>
  <c r="L47" i="6"/>
  <c r="D47" i="6" s="1"/>
  <c r="I47" i="6"/>
  <c r="J45" i="6"/>
  <c r="L45" i="6"/>
  <c r="I45" i="6"/>
  <c r="T41" i="6"/>
  <c r="V41" i="6"/>
  <c r="S41" i="6"/>
  <c r="O41" i="6"/>
  <c r="Q41" i="6"/>
  <c r="N41" i="6"/>
  <c r="J41" i="6"/>
  <c r="L41" i="6"/>
  <c r="I41" i="6"/>
  <c r="O21" i="6"/>
  <c r="Q21" i="6"/>
  <c r="O22" i="6"/>
  <c r="Q22" i="6"/>
  <c r="N22" i="6"/>
  <c r="N21" i="6"/>
  <c r="J21" i="6"/>
  <c r="L21" i="6"/>
  <c r="J22" i="6"/>
  <c r="L22" i="6"/>
  <c r="I22" i="6"/>
  <c r="I21" i="6"/>
  <c r="O19" i="6"/>
  <c r="Q19" i="6"/>
  <c r="O20" i="6"/>
  <c r="Q20" i="6"/>
  <c r="N20" i="6"/>
  <c r="N19" i="6"/>
  <c r="J19" i="6"/>
  <c r="L19" i="6"/>
  <c r="J20" i="6"/>
  <c r="L20" i="6"/>
  <c r="I20" i="6"/>
  <c r="I19" i="6"/>
  <c r="D41" i="6" l="1"/>
  <c r="D48" i="6"/>
  <c r="D45" i="6"/>
  <c r="AK152" i="6"/>
  <c r="AK146" i="6"/>
  <c r="AK141" i="6"/>
  <c r="AI141" i="6"/>
  <c r="AI146" i="6"/>
  <c r="AI152" i="6"/>
  <c r="AH152" i="6"/>
  <c r="AH146" i="6"/>
  <c r="AH141" i="6"/>
  <c r="V250" i="6"/>
  <c r="AA249" i="6"/>
  <c r="AA246" i="6"/>
  <c r="V243" i="6"/>
  <c r="AA242" i="6"/>
  <c r="T250" i="6"/>
  <c r="Y249" i="6"/>
  <c r="Y246" i="6"/>
  <c r="T243" i="6"/>
  <c r="Y242" i="6"/>
  <c r="S250" i="6"/>
  <c r="X249" i="6"/>
  <c r="X246" i="6"/>
  <c r="S243" i="6"/>
  <c r="X242" i="6"/>
  <c r="AF156" i="6"/>
  <c r="AF155" i="6"/>
  <c r="AF154" i="6"/>
  <c r="AF153" i="6"/>
  <c r="AF152" i="6"/>
  <c r="AD156" i="6"/>
  <c r="AD155" i="6"/>
  <c r="AD154" i="6"/>
  <c r="AD153" i="6"/>
  <c r="AD152" i="6"/>
  <c r="AC156" i="6"/>
  <c r="AC155" i="6"/>
  <c r="AC154" i="6"/>
  <c r="AC153" i="6"/>
  <c r="AC152" i="6"/>
  <c r="AF149" i="6"/>
  <c r="AF148" i="6"/>
  <c r="AF147" i="6"/>
  <c r="AF146" i="6"/>
  <c r="AF145" i="6"/>
  <c r="AF144" i="6"/>
  <c r="AF143" i="6"/>
  <c r="AF142" i="6"/>
  <c r="AF141" i="6"/>
  <c r="AD149" i="6"/>
  <c r="AD148" i="6"/>
  <c r="AD147" i="6"/>
  <c r="AD146" i="6"/>
  <c r="AD145" i="6"/>
  <c r="AD144" i="6"/>
  <c r="AD143" i="6"/>
  <c r="AD142" i="6"/>
  <c r="AD141" i="6"/>
  <c r="AC149" i="6"/>
  <c r="AC148" i="6"/>
  <c r="AC147" i="6"/>
  <c r="AC146" i="6"/>
  <c r="AC145" i="6"/>
  <c r="AC144" i="6"/>
  <c r="AC143" i="6"/>
  <c r="AC142" i="6"/>
  <c r="AC141" i="6"/>
  <c r="V251" i="6"/>
  <c r="V249" i="6"/>
  <c r="AA247" i="6"/>
  <c r="AA245" i="6"/>
  <c r="V244" i="6"/>
  <c r="AA240" i="6"/>
  <c r="T251" i="6"/>
  <c r="T249" i="6"/>
  <c r="Y247" i="6"/>
  <c r="Y245" i="6"/>
  <c r="T244" i="6"/>
  <c r="Y240" i="6"/>
  <c r="AA238" i="6"/>
  <c r="AA237" i="6"/>
  <c r="AA236" i="6"/>
  <c r="AA235" i="6"/>
  <c r="AA234" i="6"/>
  <c r="AA233" i="6"/>
  <c r="Y238" i="6"/>
  <c r="Y237" i="6"/>
  <c r="Y236" i="6"/>
  <c r="Y235" i="6"/>
  <c r="Y234" i="6"/>
  <c r="Y233" i="6"/>
  <c r="X238" i="6"/>
  <c r="X237" i="6"/>
  <c r="X236" i="6"/>
  <c r="X235" i="6"/>
  <c r="X234" i="6"/>
  <c r="X233" i="6"/>
  <c r="AA196" i="6"/>
  <c r="AA195" i="6"/>
  <c r="AA184" i="6"/>
  <c r="AA183" i="6"/>
  <c r="AA174" i="6"/>
  <c r="AA173" i="6"/>
  <c r="AA167" i="6"/>
  <c r="AA162" i="6"/>
  <c r="Y196" i="6"/>
  <c r="Y195" i="6"/>
  <c r="Y184" i="6"/>
  <c r="Y183" i="6"/>
  <c r="Y174" i="6"/>
  <c r="Y173" i="6"/>
  <c r="Y167" i="6"/>
  <c r="Y162" i="6"/>
  <c r="X196" i="6"/>
  <c r="X195" i="6"/>
  <c r="X184" i="6"/>
  <c r="X183" i="6"/>
  <c r="X174" i="6"/>
  <c r="X173" i="6"/>
  <c r="X167" i="6"/>
  <c r="X162" i="6"/>
  <c r="AA156" i="6"/>
  <c r="AA155" i="6"/>
  <c r="AA154" i="6"/>
  <c r="AA153" i="6"/>
  <c r="AA152" i="6"/>
  <c r="AA149" i="6"/>
  <c r="AA148" i="6"/>
  <c r="AA147" i="6"/>
  <c r="AA146" i="6"/>
  <c r="AA145" i="6"/>
  <c r="AA144" i="6"/>
  <c r="AA143" i="6"/>
  <c r="AA142" i="6"/>
  <c r="AA141" i="6"/>
  <c r="Y156" i="6"/>
  <c r="Y155" i="6"/>
  <c r="Y154" i="6"/>
  <c r="Y153" i="6"/>
  <c r="Y152" i="6"/>
  <c r="Y149" i="6"/>
  <c r="Y148" i="6"/>
  <c r="Y147" i="6"/>
  <c r="Y146" i="6"/>
  <c r="Y145" i="6"/>
  <c r="Y144" i="6"/>
  <c r="Y143" i="6"/>
  <c r="Y142" i="6"/>
  <c r="Y141" i="6"/>
  <c r="X156" i="6"/>
  <c r="X155" i="6"/>
  <c r="X154" i="6"/>
  <c r="X153" i="6"/>
  <c r="X152" i="6"/>
  <c r="X149" i="6"/>
  <c r="X148" i="6"/>
  <c r="X147" i="6"/>
  <c r="X146" i="6"/>
  <c r="X145" i="6"/>
  <c r="X144" i="6"/>
  <c r="X143" i="6"/>
  <c r="X142" i="6"/>
  <c r="X141" i="6"/>
  <c r="V248" i="6"/>
  <c r="V247" i="6"/>
  <c r="V246" i="6"/>
  <c r="V245" i="6"/>
  <c r="V240" i="6"/>
  <c r="V239" i="6"/>
  <c r="T248" i="6"/>
  <c r="T247" i="6"/>
  <c r="T246" i="6"/>
  <c r="T245" i="6"/>
  <c r="T240" i="6"/>
  <c r="T239" i="6"/>
  <c r="S248" i="6"/>
  <c r="S247" i="6"/>
  <c r="S246" i="6"/>
  <c r="S245" i="6"/>
  <c r="S240" i="6"/>
  <c r="S239" i="6"/>
  <c r="V238" i="6"/>
  <c r="V237" i="6"/>
  <c r="V236" i="6"/>
  <c r="V235" i="6"/>
  <c r="V234" i="6"/>
  <c r="V233" i="6"/>
  <c r="T238" i="6"/>
  <c r="T237" i="6"/>
  <c r="T236" i="6"/>
  <c r="T235" i="6"/>
  <c r="T234" i="6"/>
  <c r="T233" i="6"/>
  <c r="S238" i="6"/>
  <c r="S237" i="6"/>
  <c r="S236" i="6"/>
  <c r="S235" i="6"/>
  <c r="S234" i="6"/>
  <c r="S233" i="6"/>
  <c r="V226" i="6"/>
  <c r="V225" i="6"/>
  <c r="V216" i="6"/>
  <c r="V215" i="6"/>
  <c r="T226" i="6"/>
  <c r="T225" i="6"/>
  <c r="T216" i="6"/>
  <c r="T215" i="6"/>
  <c r="S226" i="6"/>
  <c r="S225" i="6"/>
  <c r="S216" i="6"/>
  <c r="S215" i="6"/>
  <c r="V202" i="6"/>
  <c r="V201" i="6"/>
  <c r="V200" i="6"/>
  <c r="V199" i="6"/>
  <c r="T202" i="6"/>
  <c r="T201" i="6"/>
  <c r="T200" i="6"/>
  <c r="T199" i="6"/>
  <c r="S202" i="6"/>
  <c r="S201" i="6"/>
  <c r="S200" i="6"/>
  <c r="S199" i="6"/>
  <c r="V170" i="6"/>
  <c r="V169" i="6"/>
  <c r="V168" i="6"/>
  <c r="V167" i="6"/>
  <c r="V166" i="6"/>
  <c r="V165" i="6"/>
  <c r="V164" i="6"/>
  <c r="V163" i="6"/>
  <c r="V162" i="6"/>
  <c r="V161" i="6"/>
  <c r="T170" i="6"/>
  <c r="T169" i="6"/>
  <c r="T168" i="6"/>
  <c r="T167" i="6"/>
  <c r="T166" i="6"/>
  <c r="T165" i="6"/>
  <c r="T164" i="6"/>
  <c r="T163" i="6"/>
  <c r="T162" i="6"/>
  <c r="T161" i="6"/>
  <c r="S170" i="6"/>
  <c r="S169" i="6"/>
  <c r="S168" i="6"/>
  <c r="S167" i="6"/>
  <c r="S166" i="6"/>
  <c r="S165" i="6"/>
  <c r="S164" i="6"/>
  <c r="S163" i="6"/>
  <c r="S162" i="6"/>
  <c r="S161" i="6"/>
  <c r="V160" i="6"/>
  <c r="V159" i="6"/>
  <c r="V158" i="6"/>
  <c r="V157" i="6"/>
  <c r="T160" i="6"/>
  <c r="T159" i="6"/>
  <c r="T158" i="6"/>
  <c r="T157" i="6"/>
  <c r="S160" i="6"/>
  <c r="S159" i="6"/>
  <c r="S158" i="6"/>
  <c r="S157" i="6"/>
  <c r="V156" i="6"/>
  <c r="V155" i="6"/>
  <c r="V154" i="6"/>
  <c r="V153" i="6"/>
  <c r="V152" i="6"/>
  <c r="V151" i="6"/>
  <c r="T156" i="6"/>
  <c r="T155" i="6"/>
  <c r="T154" i="6"/>
  <c r="T153" i="6"/>
  <c r="T152" i="6"/>
  <c r="T151" i="6"/>
  <c r="S156" i="6"/>
  <c r="S155" i="6"/>
  <c r="S154" i="6"/>
  <c r="S153" i="6"/>
  <c r="S152" i="6"/>
  <c r="S151" i="6"/>
  <c r="V150" i="6"/>
  <c r="V149" i="6"/>
  <c r="V148" i="6"/>
  <c r="V147" i="6"/>
  <c r="V146" i="6"/>
  <c r="V145" i="6"/>
  <c r="V144" i="6"/>
  <c r="V143" i="6"/>
  <c r="V142" i="6"/>
  <c r="V141" i="6"/>
  <c r="V140" i="6"/>
  <c r="T150" i="6"/>
  <c r="T149" i="6"/>
  <c r="T148" i="6"/>
  <c r="T147" i="6"/>
  <c r="T146" i="6"/>
  <c r="T145" i="6"/>
  <c r="T144" i="6"/>
  <c r="T143" i="6"/>
  <c r="T142" i="6"/>
  <c r="T141" i="6"/>
  <c r="T140" i="6"/>
  <c r="S150" i="6"/>
  <c r="S149" i="6"/>
  <c r="S148" i="6"/>
  <c r="S147" i="6"/>
  <c r="S146" i="6"/>
  <c r="S145" i="6"/>
  <c r="S144" i="6"/>
  <c r="S143" i="6"/>
  <c r="S142" i="6"/>
  <c r="S141" i="6"/>
  <c r="S140" i="6"/>
  <c r="Q251" i="6"/>
  <c r="Q250" i="6"/>
  <c r="Q249" i="6"/>
  <c r="Q247" i="6"/>
  <c r="Q246" i="6"/>
  <c r="Q245" i="6"/>
  <c r="Q244" i="6"/>
  <c r="Q243" i="6"/>
  <c r="Q242" i="6"/>
  <c r="Q240" i="6"/>
  <c r="Q239" i="6"/>
  <c r="O239" i="6"/>
  <c r="O240" i="6"/>
  <c r="O242" i="6"/>
  <c r="O243" i="6"/>
  <c r="O244" i="6"/>
  <c r="O245" i="6"/>
  <c r="O246" i="6"/>
  <c r="O247" i="6"/>
  <c r="O249" i="6"/>
  <c r="O250" i="6"/>
  <c r="O251" i="6"/>
  <c r="N251" i="6"/>
  <c r="N250" i="6"/>
  <c r="N249" i="6"/>
  <c r="N247" i="6"/>
  <c r="N246" i="6"/>
  <c r="N245" i="6"/>
  <c r="N244" i="6"/>
  <c r="N243" i="6"/>
  <c r="N242" i="6"/>
  <c r="N240" i="6"/>
  <c r="N239" i="6"/>
  <c r="N238" i="6"/>
  <c r="N237" i="6"/>
  <c r="N236" i="6"/>
  <c r="N235" i="6"/>
  <c r="N234" i="6"/>
  <c r="N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O232" i="6"/>
  <c r="O231" i="6"/>
  <c r="O230" i="6"/>
  <c r="O229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Q212" i="6"/>
  <c r="Q211" i="6"/>
  <c r="Q210" i="6"/>
  <c r="Q209" i="6"/>
  <c r="Q208" i="6"/>
  <c r="Q207" i="6"/>
  <c r="Q206" i="6"/>
  <c r="Q205" i="6"/>
  <c r="Q204" i="6"/>
  <c r="Q203" i="6"/>
  <c r="O212" i="6"/>
  <c r="O211" i="6"/>
  <c r="O210" i="6"/>
  <c r="O209" i="6"/>
  <c r="O208" i="6"/>
  <c r="O207" i="6"/>
  <c r="O206" i="6"/>
  <c r="O205" i="6"/>
  <c r="O204" i="6"/>
  <c r="O203" i="6"/>
  <c r="N212" i="6"/>
  <c r="N211" i="6"/>
  <c r="N210" i="6"/>
  <c r="N209" i="6"/>
  <c r="N208" i="6"/>
  <c r="N207" i="6"/>
  <c r="N206" i="6"/>
  <c r="N205" i="6"/>
  <c r="N204" i="6"/>
  <c r="N203" i="6"/>
  <c r="Q202" i="6"/>
  <c r="Q201" i="6"/>
  <c r="Q200" i="6"/>
  <c r="Q199" i="6"/>
  <c r="Q198" i="6"/>
  <c r="Q197" i="6"/>
  <c r="Q196" i="6"/>
  <c r="Q195" i="6"/>
  <c r="Q194" i="6"/>
  <c r="Q193" i="6"/>
  <c r="O202" i="6"/>
  <c r="O201" i="6"/>
  <c r="O200" i="6"/>
  <c r="O199" i="6"/>
  <c r="O198" i="6"/>
  <c r="O197" i="6"/>
  <c r="O196" i="6"/>
  <c r="O195" i="6"/>
  <c r="O194" i="6"/>
  <c r="O193" i="6"/>
  <c r="N202" i="6"/>
  <c r="N201" i="6"/>
  <c r="N200" i="6"/>
  <c r="N199" i="6"/>
  <c r="N198" i="6"/>
  <c r="N197" i="6"/>
  <c r="N196" i="6"/>
  <c r="N195" i="6"/>
  <c r="N194" i="6"/>
  <c r="N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Q180" i="6"/>
  <c r="Q179" i="6"/>
  <c r="Q178" i="6"/>
  <c r="Q177" i="6"/>
  <c r="Q176" i="6"/>
  <c r="Q175" i="6"/>
  <c r="Q174" i="6"/>
  <c r="Q173" i="6"/>
  <c r="Q172" i="6"/>
  <c r="Q171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4" i="6"/>
  <c r="O173" i="6"/>
  <c r="O172" i="6"/>
  <c r="N192" i="6"/>
  <c r="N190" i="6"/>
  <c r="N189" i="6"/>
  <c r="N188" i="6"/>
  <c r="N187" i="6"/>
  <c r="N186" i="6"/>
  <c r="N185" i="6"/>
  <c r="N184" i="6"/>
  <c r="N183" i="6"/>
  <c r="N182" i="6"/>
  <c r="N181" i="6"/>
  <c r="N180" i="6"/>
  <c r="N179" i="6"/>
  <c r="N178" i="6"/>
  <c r="N177" i="6"/>
  <c r="N176" i="6"/>
  <c r="N175" i="6"/>
  <c r="N174" i="6"/>
  <c r="N173" i="6"/>
  <c r="N172" i="6"/>
  <c r="N171" i="6"/>
  <c r="Q170" i="6"/>
  <c r="Q169" i="6"/>
  <c r="Q168" i="6"/>
  <c r="Q167" i="6"/>
  <c r="Q166" i="6"/>
  <c r="Q165" i="6"/>
  <c r="Q164" i="6"/>
  <c r="Q163" i="6"/>
  <c r="Q162" i="6"/>
  <c r="Q161" i="6"/>
  <c r="O170" i="6"/>
  <c r="O169" i="6"/>
  <c r="O168" i="6"/>
  <c r="O167" i="6"/>
  <c r="O166" i="6"/>
  <c r="O165" i="6"/>
  <c r="O164" i="6"/>
  <c r="O163" i="6"/>
  <c r="O162" i="6"/>
  <c r="O161" i="6"/>
  <c r="N170" i="6"/>
  <c r="N169" i="6"/>
  <c r="N168" i="6"/>
  <c r="N167" i="6"/>
  <c r="N166" i="6"/>
  <c r="N165" i="6"/>
  <c r="N164" i="6"/>
  <c r="N163" i="6"/>
  <c r="N162" i="6"/>
  <c r="N161" i="6"/>
  <c r="Q160" i="6"/>
  <c r="Q159" i="6"/>
  <c r="Q158" i="6"/>
  <c r="Q157" i="6"/>
  <c r="O160" i="6"/>
  <c r="O159" i="6"/>
  <c r="O158" i="6"/>
  <c r="O157" i="6"/>
  <c r="N160" i="6"/>
  <c r="N159" i="6"/>
  <c r="N158" i="6"/>
  <c r="N157" i="6"/>
  <c r="Q156" i="6"/>
  <c r="Q155" i="6"/>
  <c r="Q154" i="6"/>
  <c r="Q153" i="6"/>
  <c r="Q152" i="6"/>
  <c r="Q151" i="6"/>
  <c r="Q150" i="6"/>
  <c r="Q149" i="6"/>
  <c r="Q148" i="6"/>
  <c r="Q147" i="6"/>
  <c r="Q146" i="6"/>
  <c r="Q145" i="6"/>
  <c r="Q144" i="6"/>
  <c r="Q143" i="6"/>
  <c r="Q142" i="6"/>
  <c r="Q141" i="6"/>
  <c r="Q140" i="6"/>
  <c r="O156" i="6"/>
  <c r="O155" i="6"/>
  <c r="O154" i="6"/>
  <c r="O153" i="6"/>
  <c r="O152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J239" i="6"/>
  <c r="L239" i="6"/>
  <c r="J240" i="6"/>
  <c r="L240" i="6"/>
  <c r="J241" i="6"/>
  <c r="L241" i="6"/>
  <c r="J242" i="6"/>
  <c r="L242" i="6"/>
  <c r="J243" i="6"/>
  <c r="L243" i="6"/>
  <c r="J244" i="6"/>
  <c r="L244" i="6"/>
  <c r="J245" i="6"/>
  <c r="L245" i="6"/>
  <c r="J246" i="6"/>
  <c r="L246" i="6"/>
  <c r="J247" i="6"/>
  <c r="L247" i="6"/>
  <c r="J248" i="6"/>
  <c r="L248" i="6"/>
  <c r="J249" i="6"/>
  <c r="L249" i="6"/>
  <c r="J250" i="6"/>
  <c r="L250" i="6"/>
  <c r="J251" i="6"/>
  <c r="L251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J233" i="6"/>
  <c r="L233" i="6"/>
  <c r="J234" i="6"/>
  <c r="L234" i="6"/>
  <c r="J235" i="6"/>
  <c r="L235" i="6"/>
  <c r="J236" i="6"/>
  <c r="L236" i="6"/>
  <c r="J237" i="6"/>
  <c r="L237" i="6"/>
  <c r="J238" i="6"/>
  <c r="L238" i="6"/>
  <c r="I238" i="6"/>
  <c r="I237" i="6"/>
  <c r="I236" i="6"/>
  <c r="I235" i="6"/>
  <c r="I234" i="6"/>
  <c r="I233" i="6"/>
  <c r="J213" i="6"/>
  <c r="L213" i="6"/>
  <c r="J214" i="6"/>
  <c r="L214" i="6"/>
  <c r="J215" i="6"/>
  <c r="L215" i="6"/>
  <c r="J216" i="6"/>
  <c r="L216" i="6"/>
  <c r="J217" i="6"/>
  <c r="L217" i="6"/>
  <c r="J218" i="6"/>
  <c r="L218" i="6"/>
  <c r="J219" i="6"/>
  <c r="L219" i="6"/>
  <c r="J220" i="6"/>
  <c r="L220" i="6"/>
  <c r="J221" i="6"/>
  <c r="L221" i="6"/>
  <c r="J222" i="6"/>
  <c r="L222" i="6"/>
  <c r="J223" i="6"/>
  <c r="L223" i="6"/>
  <c r="J224" i="6"/>
  <c r="L224" i="6"/>
  <c r="J225" i="6"/>
  <c r="L225" i="6"/>
  <c r="J226" i="6"/>
  <c r="L226" i="6"/>
  <c r="J227" i="6"/>
  <c r="L227" i="6"/>
  <c r="J228" i="6"/>
  <c r="L228" i="6"/>
  <c r="J229" i="6"/>
  <c r="L229" i="6"/>
  <c r="J230" i="6"/>
  <c r="L230" i="6"/>
  <c r="J231" i="6"/>
  <c r="L231" i="6"/>
  <c r="J232" i="6"/>
  <c r="L232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I213" i="6"/>
  <c r="J171" i="6"/>
  <c r="L171" i="6"/>
  <c r="J172" i="6"/>
  <c r="L172" i="6"/>
  <c r="J173" i="6"/>
  <c r="L173" i="6"/>
  <c r="J174" i="6"/>
  <c r="L174" i="6"/>
  <c r="J175" i="6"/>
  <c r="L175" i="6"/>
  <c r="J176" i="6"/>
  <c r="L176" i="6"/>
  <c r="J177" i="6"/>
  <c r="L177" i="6"/>
  <c r="J178" i="6"/>
  <c r="L178" i="6"/>
  <c r="J179" i="6"/>
  <c r="L179" i="6"/>
  <c r="J180" i="6"/>
  <c r="L180" i="6"/>
  <c r="J181" i="6"/>
  <c r="L181" i="6"/>
  <c r="J182" i="6"/>
  <c r="L182" i="6"/>
  <c r="J183" i="6"/>
  <c r="L183" i="6"/>
  <c r="J184" i="6"/>
  <c r="L184" i="6"/>
  <c r="J185" i="6"/>
  <c r="L185" i="6"/>
  <c r="J186" i="6"/>
  <c r="L186" i="6"/>
  <c r="J187" i="6"/>
  <c r="L187" i="6"/>
  <c r="J188" i="6"/>
  <c r="L188" i="6"/>
  <c r="J189" i="6"/>
  <c r="L189" i="6"/>
  <c r="J190" i="6"/>
  <c r="L190" i="6"/>
  <c r="J191" i="6"/>
  <c r="L191" i="6"/>
  <c r="J192" i="6"/>
  <c r="L192" i="6"/>
  <c r="J193" i="6"/>
  <c r="L193" i="6"/>
  <c r="J194" i="6"/>
  <c r="L194" i="6"/>
  <c r="J195" i="6"/>
  <c r="L195" i="6"/>
  <c r="J196" i="6"/>
  <c r="L196" i="6"/>
  <c r="J197" i="6"/>
  <c r="L197" i="6"/>
  <c r="J198" i="6"/>
  <c r="L198" i="6"/>
  <c r="J199" i="6"/>
  <c r="L199" i="6"/>
  <c r="J200" i="6"/>
  <c r="L200" i="6"/>
  <c r="J201" i="6"/>
  <c r="L201" i="6"/>
  <c r="J202" i="6"/>
  <c r="L202" i="6"/>
  <c r="J203" i="6"/>
  <c r="L203" i="6"/>
  <c r="J204" i="6"/>
  <c r="L204" i="6"/>
  <c r="J205" i="6"/>
  <c r="L205" i="6"/>
  <c r="J206" i="6"/>
  <c r="L206" i="6"/>
  <c r="J207" i="6"/>
  <c r="L207" i="6"/>
  <c r="J208" i="6"/>
  <c r="L208" i="6"/>
  <c r="J209" i="6"/>
  <c r="L209" i="6"/>
  <c r="J210" i="6"/>
  <c r="L210" i="6"/>
  <c r="J211" i="6"/>
  <c r="L211" i="6"/>
  <c r="J212" i="6"/>
  <c r="L212" i="6"/>
  <c r="I212" i="6"/>
  <c r="I211" i="6"/>
  <c r="I210" i="6"/>
  <c r="I209" i="6"/>
  <c r="I208" i="6"/>
  <c r="I207" i="6"/>
  <c r="I206" i="6"/>
  <c r="I205" i="6"/>
  <c r="I204" i="6"/>
  <c r="I203" i="6"/>
  <c r="I202" i="6"/>
  <c r="I201" i="6"/>
  <c r="I200" i="6"/>
  <c r="I199" i="6"/>
  <c r="I198" i="6"/>
  <c r="I197" i="6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J161" i="6"/>
  <c r="L161" i="6"/>
  <c r="J162" i="6"/>
  <c r="L162" i="6"/>
  <c r="J163" i="6"/>
  <c r="L163" i="6"/>
  <c r="J164" i="6"/>
  <c r="L164" i="6"/>
  <c r="J165" i="6"/>
  <c r="L165" i="6"/>
  <c r="J166" i="6"/>
  <c r="L166" i="6"/>
  <c r="J167" i="6"/>
  <c r="L167" i="6"/>
  <c r="J168" i="6"/>
  <c r="L168" i="6"/>
  <c r="J169" i="6"/>
  <c r="L169" i="6"/>
  <c r="J170" i="6"/>
  <c r="L170" i="6"/>
  <c r="I170" i="6"/>
  <c r="I169" i="6"/>
  <c r="I168" i="6"/>
  <c r="I167" i="6"/>
  <c r="I166" i="6"/>
  <c r="I165" i="6"/>
  <c r="I164" i="6"/>
  <c r="I163" i="6"/>
  <c r="I162" i="6"/>
  <c r="I161" i="6"/>
  <c r="J140" i="6"/>
  <c r="L140" i="6"/>
  <c r="J141" i="6"/>
  <c r="L141" i="6"/>
  <c r="J142" i="6"/>
  <c r="L142" i="6"/>
  <c r="J143" i="6"/>
  <c r="L143" i="6"/>
  <c r="J144" i="6"/>
  <c r="L144" i="6"/>
  <c r="J145" i="6"/>
  <c r="L145" i="6"/>
  <c r="J146" i="6"/>
  <c r="L146" i="6"/>
  <c r="J147" i="6"/>
  <c r="L147" i="6"/>
  <c r="J148" i="6"/>
  <c r="L148" i="6"/>
  <c r="J149" i="6"/>
  <c r="L149" i="6"/>
  <c r="J150" i="6"/>
  <c r="L150" i="6"/>
  <c r="J151" i="6"/>
  <c r="L151" i="6"/>
  <c r="J152" i="6"/>
  <c r="L152" i="6"/>
  <c r="J153" i="6"/>
  <c r="L153" i="6"/>
  <c r="J154" i="6"/>
  <c r="L154" i="6"/>
  <c r="J155" i="6"/>
  <c r="L155" i="6"/>
  <c r="J156" i="6"/>
  <c r="L156" i="6"/>
  <c r="J157" i="6"/>
  <c r="L157" i="6"/>
  <c r="J158" i="6"/>
  <c r="L158" i="6"/>
  <c r="J159" i="6"/>
  <c r="L159" i="6"/>
  <c r="J160" i="6"/>
  <c r="L160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F170" i="12"/>
  <c r="F168" i="12"/>
  <c r="F151" i="12"/>
  <c r="F149" i="12"/>
  <c r="F147" i="12"/>
  <c r="F144" i="12"/>
  <c r="F142" i="12"/>
  <c r="F140" i="12"/>
  <c r="F182" i="12"/>
  <c r="F186" i="12"/>
  <c r="F39" i="9"/>
  <c r="F41" i="9"/>
  <c r="F165" i="12"/>
  <c r="F158" i="12"/>
  <c r="F163" i="12"/>
  <c r="F156" i="12"/>
  <c r="F161" i="12"/>
  <c r="F154" i="12"/>
  <c r="F164" i="12"/>
  <c r="F162" i="12"/>
  <c r="F160" i="12"/>
  <c r="D242" i="6" l="1"/>
  <c r="D244" i="6"/>
  <c r="D249" i="6"/>
  <c r="D251" i="6"/>
  <c r="D247" i="6"/>
  <c r="D245" i="6"/>
  <c r="D250" i="6"/>
  <c r="D246" i="6"/>
  <c r="D243" i="6"/>
  <c r="F180" i="12"/>
  <c r="F184" i="12"/>
  <c r="F187" i="12"/>
  <c r="F177" i="12"/>
  <c r="F36" i="9" l="1"/>
  <c r="F175" i="12"/>
  <c r="F185" i="12"/>
  <c r="F42" i="9"/>
  <c r="Y96" i="6"/>
  <c r="AA96" i="6"/>
  <c r="X96" i="6"/>
  <c r="T96" i="6"/>
  <c r="V96" i="6"/>
  <c r="S96" i="6"/>
  <c r="O96" i="6"/>
  <c r="Q96" i="6"/>
  <c r="N96" i="6"/>
  <c r="J96" i="6"/>
  <c r="L96" i="6"/>
  <c r="I96" i="6"/>
  <c r="O53" i="6"/>
  <c r="Q53" i="6"/>
  <c r="N53" i="6"/>
  <c r="J53" i="6"/>
  <c r="L53" i="6"/>
  <c r="I53" i="6"/>
  <c r="O52" i="6"/>
  <c r="Q52" i="6"/>
  <c r="N52" i="6"/>
  <c r="J52" i="6"/>
  <c r="L52" i="6"/>
  <c r="I52" i="6"/>
  <c r="T51" i="6"/>
  <c r="V51" i="6"/>
  <c r="S51" i="6"/>
  <c r="O51" i="6"/>
  <c r="Q51" i="6"/>
  <c r="N51" i="6"/>
  <c r="J51" i="6"/>
  <c r="L51" i="6"/>
  <c r="I51" i="6"/>
  <c r="AD13" i="6"/>
  <c r="AF13" i="6"/>
  <c r="AD14" i="6"/>
  <c r="AF14" i="6"/>
  <c r="AD15" i="6"/>
  <c r="AF15" i="6"/>
  <c r="AD16" i="6"/>
  <c r="AF16" i="6"/>
  <c r="AD17" i="6"/>
  <c r="AF17" i="6"/>
  <c r="AD18" i="6"/>
  <c r="AF18" i="6"/>
  <c r="Y9" i="6"/>
  <c r="AA9" i="6"/>
  <c r="Y10" i="6"/>
  <c r="AA10" i="6"/>
  <c r="Y11" i="6"/>
  <c r="AA11" i="6"/>
  <c r="Y12" i="6"/>
  <c r="AA12" i="6"/>
  <c r="Y13" i="6"/>
  <c r="AA13" i="6"/>
  <c r="Y14" i="6"/>
  <c r="AA14" i="6"/>
  <c r="Y15" i="6"/>
  <c r="AA15" i="6"/>
  <c r="Y16" i="6"/>
  <c r="AA16" i="6"/>
  <c r="Y17" i="6"/>
  <c r="AA17" i="6"/>
  <c r="Y18" i="6"/>
  <c r="AA18" i="6"/>
  <c r="T9" i="6"/>
  <c r="V9" i="6"/>
  <c r="T10" i="6"/>
  <c r="V10" i="6"/>
  <c r="T11" i="6"/>
  <c r="V11" i="6"/>
  <c r="T12" i="6"/>
  <c r="V12" i="6"/>
  <c r="T13" i="6"/>
  <c r="V13" i="6"/>
  <c r="T14" i="6"/>
  <c r="V14" i="6"/>
  <c r="T15" i="6"/>
  <c r="V15" i="6"/>
  <c r="T16" i="6"/>
  <c r="V16" i="6"/>
  <c r="T17" i="6"/>
  <c r="V17" i="6"/>
  <c r="T18" i="6"/>
  <c r="V18" i="6"/>
  <c r="O9" i="6"/>
  <c r="Q9" i="6"/>
  <c r="O10" i="6"/>
  <c r="Q10" i="6"/>
  <c r="O11" i="6"/>
  <c r="Q11" i="6"/>
  <c r="O12" i="6"/>
  <c r="Q12" i="6"/>
  <c r="O13" i="6"/>
  <c r="Q13" i="6"/>
  <c r="O14" i="6"/>
  <c r="Q14" i="6"/>
  <c r="O15" i="6"/>
  <c r="Q15" i="6"/>
  <c r="O16" i="6"/>
  <c r="Q16" i="6"/>
  <c r="O17" i="6"/>
  <c r="Q17" i="6"/>
  <c r="O18" i="6"/>
  <c r="Q18" i="6"/>
  <c r="J9" i="6"/>
  <c r="L9" i="6"/>
  <c r="J10" i="6"/>
  <c r="L10" i="6"/>
  <c r="J11" i="6"/>
  <c r="L11" i="6"/>
  <c r="J12" i="6"/>
  <c r="L12" i="6"/>
  <c r="J13" i="6"/>
  <c r="L13" i="6"/>
  <c r="J14" i="6"/>
  <c r="L14" i="6"/>
  <c r="J15" i="6"/>
  <c r="L15" i="6"/>
  <c r="J16" i="6"/>
  <c r="L16" i="6"/>
  <c r="J17" i="6"/>
  <c r="L17" i="6"/>
  <c r="J18" i="6"/>
  <c r="L18" i="6"/>
  <c r="T40" i="6"/>
  <c r="V40" i="6"/>
  <c r="S40" i="6"/>
  <c r="O40" i="6"/>
  <c r="Q40" i="6"/>
  <c r="N40" i="6"/>
  <c r="J40" i="6"/>
  <c r="L40" i="6"/>
  <c r="I40" i="6"/>
  <c r="T39" i="6"/>
  <c r="V39" i="6"/>
  <c r="O39" i="6"/>
  <c r="Q39" i="6"/>
  <c r="S39" i="6"/>
  <c r="N39" i="6"/>
  <c r="J39" i="6"/>
  <c r="L39" i="6"/>
  <c r="I39" i="6"/>
  <c r="T38" i="6"/>
  <c r="V38" i="6"/>
  <c r="O38" i="6"/>
  <c r="Q38" i="6"/>
  <c r="J38" i="6"/>
  <c r="L38" i="6"/>
  <c r="S38" i="6"/>
  <c r="N38" i="6"/>
  <c r="I38" i="6"/>
  <c r="O44" i="6"/>
  <c r="Q44" i="6"/>
  <c r="N44" i="6"/>
  <c r="J44" i="6"/>
  <c r="L44" i="6"/>
  <c r="I44" i="6"/>
  <c r="AC18" i="6"/>
  <c r="X18" i="6"/>
  <c r="S18" i="6"/>
  <c r="N18" i="6"/>
  <c r="I18" i="6"/>
  <c r="AC17" i="6"/>
  <c r="X17" i="6"/>
  <c r="S17" i="6"/>
  <c r="N17" i="6"/>
  <c r="I17" i="6"/>
  <c r="AC16" i="6"/>
  <c r="X16" i="6"/>
  <c r="S16" i="6"/>
  <c r="N16" i="6"/>
  <c r="I16" i="6"/>
  <c r="AC15" i="6"/>
  <c r="X15" i="6"/>
  <c r="S15" i="6"/>
  <c r="N15" i="6"/>
  <c r="I15" i="6"/>
  <c r="AC14" i="6"/>
  <c r="X14" i="6"/>
  <c r="S14" i="6"/>
  <c r="N14" i="6"/>
  <c r="I14" i="6"/>
  <c r="AC13" i="6"/>
  <c r="X13" i="6"/>
  <c r="S13" i="6"/>
  <c r="N13" i="6"/>
  <c r="I13" i="6"/>
  <c r="X12" i="6"/>
  <c r="S12" i="6"/>
  <c r="N12" i="6"/>
  <c r="I12" i="6"/>
  <c r="X11" i="6"/>
  <c r="S11" i="6"/>
  <c r="N11" i="6"/>
  <c r="I11" i="6"/>
  <c r="X10" i="6"/>
  <c r="S10" i="6"/>
  <c r="N10" i="6"/>
  <c r="I10" i="6"/>
  <c r="X9" i="6"/>
  <c r="S9" i="6"/>
  <c r="N9" i="6"/>
  <c r="I9" i="6"/>
  <c r="Y8" i="6"/>
  <c r="AA8" i="6"/>
  <c r="T8" i="6"/>
  <c r="V8" i="6"/>
  <c r="X8" i="6"/>
  <c r="S8" i="6"/>
  <c r="O8" i="6"/>
  <c r="Q8" i="6"/>
  <c r="N8" i="6"/>
  <c r="J8" i="6"/>
  <c r="L8" i="6"/>
  <c r="I8" i="6"/>
  <c r="Y7" i="6"/>
  <c r="AA7" i="6"/>
  <c r="X7" i="6"/>
  <c r="T7" i="6"/>
  <c r="V7" i="6"/>
  <c r="S7" i="6"/>
  <c r="O7" i="6"/>
  <c r="Q7" i="6"/>
  <c r="N7" i="6"/>
  <c r="J7" i="6"/>
  <c r="L7" i="6"/>
  <c r="I7" i="6"/>
  <c r="T5" i="6"/>
  <c r="V5" i="6"/>
  <c r="T6" i="6"/>
  <c r="V6" i="6"/>
  <c r="O6" i="6"/>
  <c r="Q6" i="6"/>
  <c r="J6" i="6"/>
  <c r="L6" i="6"/>
  <c r="D16" i="6" l="1"/>
  <c r="F27" i="7" s="1"/>
  <c r="D15" i="6"/>
  <c r="D52" i="6"/>
  <c r="D38" i="6"/>
  <c r="D14" i="6"/>
  <c r="F26" i="7" s="1"/>
  <c r="D96" i="6"/>
  <c r="D12" i="6"/>
  <c r="F22" i="7" s="1"/>
  <c r="D7" i="6"/>
  <c r="D51" i="6"/>
  <c r="D13" i="6"/>
  <c r="D11" i="6"/>
  <c r="D9" i="6"/>
  <c r="D39" i="6"/>
  <c r="D6" i="6"/>
  <c r="D8" i="6"/>
  <c r="D40" i="6"/>
  <c r="D10" i="6"/>
  <c r="D18" i="6"/>
  <c r="D17" i="6"/>
  <c r="D44" i="6"/>
  <c r="D53" i="6"/>
  <c r="S6" i="6"/>
  <c r="N6" i="6"/>
  <c r="I6" i="6"/>
  <c r="S5" i="6"/>
  <c r="O5" i="6"/>
  <c r="Q5" i="6"/>
  <c r="N5" i="6"/>
  <c r="J5" i="6"/>
  <c r="L5" i="6"/>
  <c r="I5" i="6"/>
  <c r="T4" i="6"/>
  <c r="V4" i="6"/>
  <c r="S4" i="6"/>
  <c r="O4" i="6"/>
  <c r="Q4" i="6"/>
  <c r="N4" i="6"/>
  <c r="J4" i="6"/>
  <c r="L4" i="6"/>
  <c r="I4" i="6"/>
  <c r="T3" i="6"/>
  <c r="V3" i="6"/>
  <c r="S3" i="6"/>
  <c r="O3" i="6"/>
  <c r="Q3" i="6"/>
  <c r="N3" i="6"/>
  <c r="L3" i="6"/>
  <c r="J3" i="6"/>
  <c r="I3" i="6"/>
  <c r="D3" i="6" l="1"/>
  <c r="D5" i="6"/>
  <c r="F31" i="10"/>
  <c r="D4" i="6"/>
  <c r="F21" i="7"/>
  <c r="F28" i="7"/>
  <c r="F20" i="7"/>
  <c r="H157" i="14"/>
  <c r="H156" i="14"/>
  <c r="H155" i="14"/>
  <c r="H154" i="14"/>
  <c r="H153" i="14"/>
  <c r="H152" i="14"/>
  <c r="H151" i="14"/>
  <c r="H150" i="14"/>
  <c r="H140" i="14"/>
  <c r="H139" i="14"/>
  <c r="H138" i="14"/>
  <c r="H137" i="14"/>
  <c r="H136" i="14"/>
  <c r="H135" i="14"/>
  <c r="H134" i="14"/>
  <c r="H133" i="14"/>
  <c r="H123" i="14"/>
  <c r="H122" i="14"/>
  <c r="H121" i="14"/>
  <c r="H120" i="14"/>
  <c r="H119" i="14"/>
  <c r="H118" i="14"/>
  <c r="H117" i="14"/>
  <c r="H116" i="14"/>
  <c r="H105" i="14"/>
  <c r="H104" i="14"/>
  <c r="H103" i="14"/>
  <c r="H102" i="14"/>
  <c r="H101" i="14"/>
  <c r="H100" i="14"/>
  <c r="H86" i="14"/>
  <c r="H85" i="14"/>
  <c r="H84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3" i="14"/>
  <c r="H62" i="14"/>
  <c r="H61" i="14"/>
  <c r="H60" i="14"/>
  <c r="H59" i="14"/>
  <c r="H58" i="14"/>
  <c r="H57" i="14"/>
  <c r="H56" i="14"/>
  <c r="H55" i="14"/>
  <c r="H54" i="14"/>
  <c r="H53" i="14"/>
  <c r="H44" i="14"/>
  <c r="H43" i="14"/>
  <c r="H42" i="14"/>
  <c r="H41" i="14"/>
  <c r="H40" i="14"/>
  <c r="H39" i="14"/>
  <c r="H38" i="14"/>
  <c r="H31" i="14" l="1"/>
  <c r="H30" i="14"/>
  <c r="H29" i="14"/>
  <c r="H28" i="14"/>
  <c r="H27" i="14"/>
  <c r="H26" i="14"/>
  <c r="H25" i="14"/>
  <c r="H24" i="14"/>
  <c r="H23" i="14"/>
  <c r="H22" i="14"/>
  <c r="F19" i="11" l="1"/>
  <c r="F35" i="7"/>
  <c r="F14" i="7" l="1"/>
  <c r="L22" i="14"/>
  <c r="F39" i="7"/>
  <c r="F38" i="7"/>
  <c r="F37" i="7"/>
  <c r="F23" i="10" l="1"/>
  <c r="F22" i="10"/>
  <c r="F32" i="7"/>
  <c r="F31" i="7"/>
  <c r="F41" i="7"/>
  <c r="F42" i="7"/>
  <c r="F39" i="10" l="1"/>
  <c r="F44" i="7"/>
  <c r="M22" i="14" l="1"/>
  <c r="F15" i="7"/>
  <c r="F16" i="7"/>
  <c r="F18" i="7"/>
  <c r="F19" i="7"/>
  <c r="F23" i="7"/>
  <c r="F24" i="7"/>
  <c r="F25" i="7"/>
  <c r="F29" i="7"/>
  <c r="F30" i="7"/>
  <c r="L53" i="14"/>
  <c r="M53" i="14" s="1"/>
  <c r="F34" i="7"/>
  <c r="F36" i="7"/>
  <c r="F11" i="9"/>
  <c r="F12" i="9"/>
  <c r="F15" i="9"/>
  <c r="F23" i="9"/>
  <c r="F32" i="9"/>
  <c r="F33" i="9"/>
  <c r="F13" i="9"/>
  <c r="L79" i="14"/>
  <c r="M79" i="14" s="1"/>
  <c r="F20" i="11"/>
  <c r="F21" i="11"/>
  <c r="F19" i="10"/>
  <c r="F36" i="10"/>
  <c r="F37" i="10"/>
  <c r="F20" i="10"/>
  <c r="F21" i="10"/>
  <c r="F33" i="10"/>
  <c r="F34" i="10"/>
  <c r="F29" i="10"/>
  <c r="F30" i="10"/>
  <c r="F32" i="10"/>
  <c r="F23" i="11"/>
  <c r="F17" i="12"/>
  <c r="F19" i="12"/>
  <c r="F20" i="12"/>
  <c r="F21" i="12"/>
  <c r="F22" i="12"/>
  <c r="F131" i="12"/>
  <c r="F133" i="12"/>
  <c r="F134" i="12"/>
  <c r="F135" i="12"/>
  <c r="F136" i="12"/>
  <c r="F139" i="12"/>
  <c r="F141" i="12"/>
  <c r="F143" i="12"/>
  <c r="F146" i="12"/>
  <c r="F148" i="12"/>
  <c r="F150" i="12"/>
  <c r="F153" i="12"/>
  <c r="F155" i="12"/>
  <c r="F157" i="12"/>
  <c r="F167" i="12"/>
  <c r="F169" i="12"/>
  <c r="F171" i="12"/>
  <c r="F23" i="12"/>
  <c r="F176" i="12"/>
  <c r="F181" i="12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24" i="11"/>
  <c r="F25" i="11"/>
  <c r="F24" i="10"/>
  <c r="F25" i="10"/>
  <c r="F26" i="10"/>
  <c r="F27" i="10"/>
  <c r="F13" i="7"/>
  <c r="F38" i="9" l="1"/>
  <c r="F179" i="12"/>
  <c r="F35" i="9"/>
  <c r="F174" i="12"/>
  <c r="L84" i="14"/>
  <c r="M84" i="14" s="1"/>
  <c r="F18" i="12"/>
  <c r="F44" i="9"/>
  <c r="F129" i="12"/>
  <c r="L26" i="14"/>
  <c r="M26" i="14" s="1"/>
  <c r="F132" i="12"/>
  <c r="L68" i="14"/>
  <c r="M68" i="14" s="1"/>
  <c r="F17" i="7"/>
  <c r="F38" i="10"/>
  <c r="F43" i="7"/>
  <c r="L85" i="14"/>
  <c r="M85" i="14" s="1"/>
  <c r="F35" i="10"/>
  <c r="L100" i="14"/>
  <c r="M100" i="14" s="1"/>
  <c r="L73" i="14"/>
  <c r="M73" i="14" s="1"/>
  <c r="L31" i="14"/>
  <c r="M31" i="14" s="1"/>
  <c r="L60" i="14"/>
  <c r="M60" i="14" s="1"/>
  <c r="L72" i="14"/>
  <c r="M72" i="14" s="1"/>
  <c r="L153" i="14"/>
  <c r="M153" i="14" s="1"/>
  <c r="L154" i="14"/>
  <c r="M154" i="14" s="1"/>
  <c r="L78" i="14"/>
  <c r="M78" i="14" s="1"/>
  <c r="L77" i="14"/>
  <c r="M77" i="14" s="1"/>
  <c r="L122" i="14"/>
  <c r="M122" i="14" s="1"/>
  <c r="L69" i="14"/>
  <c r="M69" i="14" s="1"/>
  <c r="L38" i="14"/>
  <c r="M38" i="14" s="1"/>
  <c r="L104" i="14"/>
  <c r="M104" i="14" s="1"/>
  <c r="L63" i="14"/>
  <c r="M63" i="14" s="1"/>
  <c r="L155" i="14"/>
  <c r="M155" i="14" s="1"/>
  <c r="L137" i="14"/>
  <c r="M137" i="14" s="1"/>
  <c r="L120" i="14"/>
  <c r="M120" i="14" s="1"/>
  <c r="L139" i="14"/>
  <c r="M139" i="14" s="1"/>
  <c r="L121" i="14"/>
  <c r="M121" i="14" s="1"/>
  <c r="L103" i="14"/>
  <c r="M103" i="14" s="1"/>
  <c r="L101" i="14"/>
  <c r="M101" i="14" s="1"/>
  <c r="L152" i="14"/>
  <c r="M152" i="14" s="1"/>
  <c r="L135" i="14"/>
  <c r="M135" i="14" s="1"/>
  <c r="L117" i="14"/>
  <c r="M117" i="14" s="1"/>
  <c r="L70" i="14"/>
  <c r="M70" i="14" s="1"/>
  <c r="L55" i="14"/>
  <c r="M55" i="14" s="1"/>
  <c r="L140" i="14"/>
  <c r="M140" i="14" s="1"/>
  <c r="L123" i="14"/>
  <c r="M123" i="14" s="1"/>
  <c r="L105" i="14"/>
  <c r="M105" i="14" s="1"/>
  <c r="L56" i="14"/>
  <c r="L86" i="14"/>
  <c r="M86" i="14" s="1"/>
  <c r="L58" i="14"/>
  <c r="L54" i="14"/>
  <c r="M54" i="14" s="1"/>
  <c r="L136" i="14"/>
  <c r="M136" i="14" s="1"/>
  <c r="L119" i="14"/>
  <c r="M119" i="14" s="1"/>
  <c r="L62" i="14"/>
  <c r="M62" i="14" s="1"/>
  <c r="L61" i="14"/>
  <c r="M61" i="14" s="1"/>
  <c r="L44" i="14"/>
  <c r="M44" i="14" s="1"/>
  <c r="L30" i="14"/>
  <c r="L43" i="14"/>
  <c r="M43" i="14" s="1"/>
  <c r="L29" i="14"/>
  <c r="M29" i="14" s="1"/>
  <c r="L25" i="14"/>
  <c r="M25" i="14" s="1"/>
  <c r="L41" i="14"/>
  <c r="M41" i="14" s="1"/>
  <c r="L157" i="14"/>
  <c r="M157" i="14" s="1"/>
  <c r="L118" i="14"/>
  <c r="M118" i="14" s="1"/>
  <c r="L71" i="14"/>
  <c r="M71" i="14" s="1"/>
  <c r="L151" i="14"/>
  <c r="M151" i="14" s="1"/>
  <c r="L134" i="14"/>
  <c r="M134" i="14" s="1"/>
  <c r="L102" i="14"/>
  <c r="M102" i="14" s="1"/>
  <c r="L59" i="14"/>
  <c r="M59" i="14" s="1"/>
  <c r="L39" i="14"/>
  <c r="M39" i="14" s="1"/>
  <c r="L23" i="14"/>
  <c r="M23" i="14" s="1"/>
  <c r="L28" i="14"/>
  <c r="M28" i="14" s="1"/>
  <c r="L27" i="14"/>
  <c r="M27" i="14" s="1"/>
  <c r="L76" i="14"/>
  <c r="M76" i="14" s="1"/>
  <c r="L75" i="14"/>
  <c r="M75" i="14" s="1"/>
  <c r="L74" i="14"/>
  <c r="M74" i="14" s="1"/>
  <c r="L42" i="14"/>
  <c r="M42" i="14" s="1"/>
  <c r="L40" i="14"/>
  <c r="M40" i="14" s="1"/>
  <c r="L24" i="14"/>
  <c r="M24" i="14" s="1"/>
  <c r="L156" i="14"/>
  <c r="M156" i="14" s="1"/>
  <c r="L138" i="14"/>
  <c r="M138" i="14" s="1"/>
  <c r="L150" i="14"/>
  <c r="M150" i="14" s="1"/>
  <c r="L133" i="14"/>
  <c r="M133" i="14" s="1"/>
  <c r="L116" i="14"/>
  <c r="M116" i="14" s="1"/>
  <c r="L57" i="14"/>
  <c r="M57" i="14" s="1"/>
  <c r="D206" i="6" l="1"/>
  <c r="D193" i="6"/>
  <c r="M87" i="14"/>
  <c r="F21" i="9"/>
  <c r="D154" i="6"/>
  <c r="D169" i="6"/>
  <c r="D203" i="6"/>
  <c r="D223" i="6"/>
  <c r="D219" i="6"/>
  <c r="D232" i="6"/>
  <c r="D228" i="6"/>
  <c r="F27" i="9"/>
  <c r="F29" i="9"/>
  <c r="F20" i="9"/>
  <c r="D165" i="6"/>
  <c r="D148" i="6"/>
  <c r="D160" i="6"/>
  <c r="D147" i="6"/>
  <c r="D162" i="6"/>
  <c r="D185" i="6"/>
  <c r="D184" i="6"/>
  <c r="D174" i="6"/>
  <c r="D198" i="6"/>
  <c r="D234" i="6"/>
  <c r="D152" i="6"/>
  <c r="D158" i="6"/>
  <c r="D166" i="6"/>
  <c r="D176" i="6"/>
  <c r="D199" i="6"/>
  <c r="D189" i="6"/>
  <c r="D202" i="6"/>
  <c r="D238" i="6"/>
  <c r="D225" i="6"/>
  <c r="D151" i="6"/>
  <c r="D186" i="6"/>
  <c r="D210" i="6"/>
  <c r="D224" i="6"/>
  <c r="D175" i="6"/>
  <c r="D164" i="6"/>
  <c r="D241" i="6"/>
  <c r="D159" i="6"/>
  <c r="D145" i="6"/>
  <c r="D161" i="6"/>
  <c r="D170" i="6"/>
  <c r="D196" i="6"/>
  <c r="D181" i="6"/>
  <c r="D172" i="6"/>
  <c r="D204" i="6"/>
  <c r="D195" i="6"/>
  <c r="D182" i="6"/>
  <c r="D233" i="6"/>
  <c r="F30" i="9"/>
  <c r="D218" i="6"/>
  <c r="D231" i="6"/>
  <c r="D221" i="6"/>
  <c r="D240" i="6"/>
  <c r="D191" i="6"/>
  <c r="D229" i="6"/>
  <c r="D144" i="6"/>
  <c r="D142" i="6"/>
  <c r="D167" i="6"/>
  <c r="D201" i="6"/>
  <c r="D187" i="6"/>
  <c r="D177" i="6"/>
  <c r="D209" i="6"/>
  <c r="D200" i="6"/>
  <c r="D235" i="6"/>
  <c r="D214" i="6"/>
  <c r="D227" i="6"/>
  <c r="D208" i="6"/>
  <c r="F24" i="9"/>
  <c r="D215" i="6"/>
  <c r="F19" i="9"/>
  <c r="D149" i="6"/>
  <c r="D163" i="6"/>
  <c r="D207" i="6"/>
  <c r="D183" i="6"/>
  <c r="D190" i="6"/>
  <c r="F25" i="9"/>
  <c r="D230" i="6"/>
  <c r="D216" i="6"/>
  <c r="D171" i="6"/>
  <c r="D153" i="6"/>
  <c r="D140" i="6"/>
  <c r="D178" i="6"/>
  <c r="D146" i="6"/>
  <c r="D192" i="6"/>
  <c r="D173" i="6"/>
  <c r="D205" i="6"/>
  <c r="D236" i="6"/>
  <c r="D220" i="6"/>
  <c r="D239" i="6"/>
  <c r="D143" i="6"/>
  <c r="D155" i="6"/>
  <c r="D141" i="6"/>
  <c r="D150" i="6"/>
  <c r="D168" i="6"/>
  <c r="D180" i="6"/>
  <c r="D212" i="6"/>
  <c r="D197" i="6"/>
  <c r="D188" i="6"/>
  <c r="D179" i="6"/>
  <c r="D211" i="6"/>
  <c r="D194" i="6"/>
  <c r="D237" i="6"/>
  <c r="F28" i="9"/>
  <c r="F26" i="9"/>
  <c r="D217" i="6"/>
  <c r="D213" i="6"/>
  <c r="D226" i="6"/>
  <c r="D222" i="6"/>
  <c r="M80" i="14"/>
  <c r="M106" i="14"/>
  <c r="M158" i="14"/>
  <c r="M45" i="14"/>
  <c r="M141" i="14"/>
  <c r="M124" i="14"/>
  <c r="M30" i="14"/>
  <c r="M32" i="14" s="1"/>
  <c r="M56" i="14"/>
  <c r="M58" i="14"/>
  <c r="F77" i="12" l="1"/>
  <c r="F41" i="12"/>
  <c r="F33" i="12"/>
  <c r="F54" i="12"/>
  <c r="F32" i="12"/>
  <c r="F40" i="12"/>
  <c r="F106" i="12"/>
  <c r="F16" i="9"/>
  <c r="F110" i="12"/>
  <c r="F114" i="12"/>
  <c r="F116" i="12"/>
  <c r="F72" i="12"/>
  <c r="F35" i="12"/>
  <c r="F34" i="12"/>
  <c r="F51" i="12"/>
  <c r="F102" i="12"/>
  <c r="F67" i="12"/>
  <c r="F48" i="12"/>
  <c r="F109" i="12"/>
  <c r="F28" i="12"/>
  <c r="F125" i="12"/>
  <c r="F101" i="12"/>
  <c r="F120" i="12"/>
  <c r="F111" i="12"/>
  <c r="F50" i="12"/>
  <c r="F62" i="12"/>
  <c r="F45" i="12"/>
  <c r="F36" i="12"/>
  <c r="F95" i="12"/>
  <c r="F115" i="12"/>
  <c r="F105" i="12"/>
  <c r="F124" i="12"/>
  <c r="F52" i="12"/>
  <c r="F70" i="12"/>
  <c r="F26" i="12"/>
  <c r="F97" i="12"/>
  <c r="F113" i="12"/>
  <c r="F127" i="12"/>
  <c r="F82" i="12"/>
  <c r="F91" i="12"/>
  <c r="F86" i="12"/>
  <c r="F87" i="12"/>
  <c r="F126" i="12"/>
  <c r="F96" i="12"/>
  <c r="F25" i="12"/>
  <c r="F74" i="12"/>
  <c r="F78" i="12"/>
  <c r="F94" i="12"/>
  <c r="F49" i="12"/>
  <c r="F119" i="12"/>
  <c r="F103" i="12"/>
  <c r="F122" i="12"/>
  <c r="F69" i="12"/>
  <c r="F92" i="12"/>
  <c r="F60" i="12"/>
  <c r="F79" i="12"/>
  <c r="F107" i="12"/>
  <c r="F68" i="12"/>
  <c r="F83" i="12"/>
  <c r="F81" i="12"/>
  <c r="F64" i="12"/>
  <c r="F43" i="12"/>
  <c r="F55" i="12"/>
  <c r="F38" i="12"/>
  <c r="F47" i="12"/>
  <c r="F39" i="12"/>
  <c r="F58" i="12"/>
  <c r="F42" i="12"/>
  <c r="F104" i="12"/>
  <c r="F53" i="12"/>
  <c r="F85" i="12"/>
  <c r="F118" i="12"/>
  <c r="F27" i="12"/>
  <c r="F44" i="12"/>
  <c r="F61" i="12"/>
  <c r="F80" i="12"/>
  <c r="F117" i="12"/>
  <c r="F17" i="9"/>
  <c r="F112" i="12"/>
  <c r="F73" i="12"/>
  <c r="F108" i="12"/>
  <c r="F89" i="12"/>
  <c r="F76" i="12"/>
  <c r="F59" i="12"/>
  <c r="F31" i="12"/>
  <c r="F63" i="12"/>
  <c r="F65" i="12"/>
  <c r="F90" i="12"/>
  <c r="F56" i="12"/>
  <c r="F98" i="12"/>
  <c r="F37" i="12"/>
  <c r="F66" i="12"/>
  <c r="F88" i="12"/>
  <c r="F123" i="12"/>
  <c r="F75" i="12"/>
  <c r="F30" i="12"/>
  <c r="F84" i="12"/>
  <c r="F99" i="12"/>
  <c r="F29" i="12"/>
  <c r="F18" i="9"/>
  <c r="F71" i="12"/>
  <c r="F93" i="12"/>
  <c r="M64" i="14"/>
</calcChain>
</file>

<file path=xl/sharedStrings.xml><?xml version="1.0" encoding="utf-8"?>
<sst xmlns="http://schemas.openxmlformats.org/spreadsheetml/2006/main" count="2173" uniqueCount="1240">
  <si>
    <t>Артикул</t>
  </si>
  <si>
    <t>ОПИСАНИЕ СЕРИИ:</t>
  </si>
  <si>
    <t>Изображение</t>
  </si>
  <si>
    <t>Наименование модуля</t>
  </si>
  <si>
    <t>Цена</t>
  </si>
  <si>
    <t>№</t>
  </si>
  <si>
    <t xml:space="preserve">Наименование </t>
  </si>
  <si>
    <t>Коэффициент</t>
  </si>
  <si>
    <t>Цена + коэффициент</t>
  </si>
  <si>
    <t>Прайс-лист на столы серии "YALTA"</t>
  </si>
  <si>
    <t>СТОЛЫ РУКОВОДИТЕЛЯ</t>
  </si>
  <si>
    <t>Стол руководителя прямой</t>
  </si>
  <si>
    <t>Стол руководителя угловой, левый</t>
  </si>
  <si>
    <t>Стол руководителя угловой, правый</t>
  </si>
  <si>
    <t>Стол руководителя прямой, правый</t>
  </si>
  <si>
    <t>Стол руководителя прямой, левый</t>
  </si>
  <si>
    <t>БРИФИНГ ПРИСТАВКИ</t>
  </si>
  <si>
    <t>Тумба подкатная 3 ящика</t>
  </si>
  <si>
    <t>Прайс-лист на тумбы серии "YALTA"</t>
  </si>
  <si>
    <t>Тумба наборная -3 секции</t>
  </si>
  <si>
    <t>Тумба наборная - 4 секции</t>
  </si>
  <si>
    <t>Прайс-лист на переговорные столы серии "YALTA"</t>
  </si>
  <si>
    <t>ПРИСТЕННЫЕ СТОЛЫ</t>
  </si>
  <si>
    <t>Стол пристенный</t>
  </si>
  <si>
    <t>ПЕРЕГОВОРНЫЕ СТОЛЫ</t>
  </si>
  <si>
    <t xml:space="preserve">НАБОРНЫЕ ПЕРЕГОВОРНЫЕ СТОЛЫ </t>
  </si>
  <si>
    <t>Стол прямой</t>
  </si>
  <si>
    <t>Угловой элемент левый</t>
  </si>
  <si>
    <t>Угловой элемент правый</t>
  </si>
  <si>
    <t>VR.SP-5-90.1</t>
  </si>
  <si>
    <t>VR.SP-5-90.2</t>
  </si>
  <si>
    <t>VR.SP-5-180.1</t>
  </si>
  <si>
    <t>VR.SP-5-180.2</t>
  </si>
  <si>
    <t>1800x900x750</t>
  </si>
  <si>
    <t>Стол круглый</t>
  </si>
  <si>
    <t>Стол квадратный</t>
  </si>
  <si>
    <t>Стол овальный</t>
  </si>
  <si>
    <t>Стол прямоугольный</t>
  </si>
  <si>
    <t>ЖУРНАЛЬНЫЕ СТОЛЫ</t>
  </si>
  <si>
    <t>VR.SP-5-60.1G</t>
  </si>
  <si>
    <t>VR.SP-5-60.2G</t>
  </si>
  <si>
    <t>Стол журнальный круглый</t>
  </si>
  <si>
    <t>Стол журнальный квадратный</t>
  </si>
  <si>
    <t>Прайс-лист на журнальные и пристенные столы серии "YALTA"</t>
  </si>
  <si>
    <t>Стол переговорный</t>
  </si>
  <si>
    <t>Стеллаж</t>
  </si>
  <si>
    <t>Гардероб</t>
  </si>
  <si>
    <t>Стеллаж квадратный</t>
  </si>
  <si>
    <t>Прайс-лист на стеллажи и шкафы серии "YALTA"</t>
  </si>
  <si>
    <t>ТОПЫ ШКАФОВ И ГАРДЕРОБА</t>
  </si>
  <si>
    <t>Топ</t>
  </si>
  <si>
    <t>ФАСАДЫ ШКАФОВ</t>
  </si>
  <si>
    <t>Стеллаж высокий широкий</t>
  </si>
  <si>
    <t>Стеллаж низкий широкий</t>
  </si>
  <si>
    <t>Стеллаж высокий узкий</t>
  </si>
  <si>
    <t>Стеллаж низкий узкий</t>
  </si>
  <si>
    <t>Фасад ЛДСП левый</t>
  </si>
  <si>
    <t>Фасад ЛДСП правый</t>
  </si>
  <si>
    <t>Фасад стекло сатин в раме -левый</t>
  </si>
  <si>
    <t>Фасад стекло сатин в раме -правый</t>
  </si>
  <si>
    <t>Фасад стекло лакобель белый  в раме -левый</t>
  </si>
  <si>
    <t>Фасад стекло лакобель черный  в раме -левый</t>
  </si>
  <si>
    <t>Фасад стекло сатин - левый</t>
  </si>
  <si>
    <t>Фасад стекло сатин - правый</t>
  </si>
  <si>
    <t>Набор фурнитуры для стеклянного фасада</t>
  </si>
  <si>
    <t>Фасады ЛДСП</t>
  </si>
  <si>
    <t>Фасады стекло САТИН в раме</t>
  </si>
  <si>
    <t>Фасады стекло ЛАКОБЕЛЬ БЕЛЫЙ в раме</t>
  </si>
  <si>
    <t>Фасады стекло САТИН без рамки</t>
  </si>
  <si>
    <t>ФАСАДЫ 4-Х СЕКЦИОННОГО ШКАФА</t>
  </si>
  <si>
    <t>Фасады стекло ЛАКОБЕЛЬ ЧЕРНЫЙ в раме</t>
  </si>
  <si>
    <t>Фасад стекло лакобельбелый  в раме -правый</t>
  </si>
  <si>
    <t>Фасад стекло лакобель черный  в раме -правый</t>
  </si>
  <si>
    <t>Фасад стекло лакобель белый  в раме -правый</t>
  </si>
  <si>
    <t>ЯЩИК ДЛЯ СТЕКЛЯННЫХ ДВЕРЕЙ</t>
  </si>
  <si>
    <t>Фасады ЛДСП (для 4-х секционного шкафа)</t>
  </si>
  <si>
    <t>Фасады стекло ЛАКОБЕЛЬ БЕЛЫЙ в раме (для 4-х секционного шкафа)</t>
  </si>
  <si>
    <t>Фасады стекло ЛАКОБЕЛЬ ЧЕРНЫЙ в раме (для 4-х секционного шкафа)</t>
  </si>
  <si>
    <t>Я3-2R/4С</t>
  </si>
  <si>
    <t>Я3-6R/10С</t>
  </si>
  <si>
    <t>Я2-2R/4С</t>
  </si>
  <si>
    <t>Я2-6R/10С</t>
  </si>
  <si>
    <t>Я1-2R</t>
  </si>
  <si>
    <t>Я4-2R</t>
  </si>
  <si>
    <t>Я4-6R</t>
  </si>
  <si>
    <t>Я5-2R</t>
  </si>
  <si>
    <t>YA-1-4R</t>
  </si>
  <si>
    <t>YA-1-6R</t>
  </si>
  <si>
    <t>YA-2-2R/4C</t>
  </si>
  <si>
    <t>YA-2-4R/10C</t>
  </si>
  <si>
    <t>YA-2-6R</t>
  </si>
  <si>
    <t>YA-3-2R/4C</t>
  </si>
  <si>
    <t>YA-3-4R/10C</t>
  </si>
  <si>
    <t>YA-3-6R</t>
  </si>
  <si>
    <t>YA-4-2R</t>
  </si>
  <si>
    <t>YA-4-4R</t>
  </si>
  <si>
    <t>YA-4-6R</t>
  </si>
  <si>
    <t>YA-1-2R</t>
  </si>
  <si>
    <t>Ящик для стекол (4 низкие двери стекло / 2 низкие двери стекло в рамке)</t>
  </si>
  <si>
    <t>Ящик для стекол (10 низких дверей стекло / 6 низких дверей стекло в рамке)</t>
  </si>
  <si>
    <t>Ящик для стекол (4 средние двери стекло / 2 средние двери стекло в рамке)</t>
  </si>
  <si>
    <t>Ящик для стекол (2 высокие двери стекло в рамке)</t>
  </si>
  <si>
    <t>Ящик для стекол (2 двери стекло в рамке LT-S4R)</t>
  </si>
  <si>
    <t>Ящик для стекол (6 дверей стекло в рамке LT-S4R)</t>
  </si>
  <si>
    <t>Ящик для стекол (2 двери стекло в рамке LT-S5R)</t>
  </si>
  <si>
    <t xml:space="preserve"> Ящик для фасадов YA-1-4R  </t>
  </si>
  <si>
    <t xml:space="preserve"> Ящик для фасадов YA-1-6R  </t>
  </si>
  <si>
    <t xml:space="preserve"> Ящик для фасадов YA-2-2R/4C  </t>
  </si>
  <si>
    <t xml:space="preserve"> Ящик для фасадов YA-2-4R/10C  </t>
  </si>
  <si>
    <t xml:space="preserve"> Ящик для фасадов YA-2-6R  </t>
  </si>
  <si>
    <t xml:space="preserve"> Ящик для фасадов YA-3-2R/4C  </t>
  </si>
  <si>
    <t xml:space="preserve"> Ящик для фасадов YA-3-4R/10C  </t>
  </si>
  <si>
    <t xml:space="preserve"> Ящик для фасадов YA-3-6R  </t>
  </si>
  <si>
    <t xml:space="preserve"> Ящик для фасадов YA-4-2R  </t>
  </si>
  <si>
    <t xml:space="preserve"> Ящик для фасадов YA-4-4R  </t>
  </si>
  <si>
    <t xml:space="preserve"> Ящик для фасадов YA-4-6R  </t>
  </si>
  <si>
    <t xml:space="preserve"> Ящик для фасадов YA-1-2R  </t>
  </si>
  <si>
    <t>ОПОРЫ</t>
  </si>
  <si>
    <t>NZ 60-100</t>
  </si>
  <si>
    <t>Опора шкафов и тумб</t>
  </si>
  <si>
    <t>LT-710</t>
  </si>
  <si>
    <t>Опора стола</t>
  </si>
  <si>
    <t>Столешница + царга</t>
  </si>
  <si>
    <t>2000x900x750</t>
  </si>
  <si>
    <t>Опоры/столешницы столов, приставки - ЛДСП 36 мм. Царги столов - ЛДСП 18 мм.</t>
  </si>
  <si>
    <t>НАПОЛНЕНИЕ ДЛЯ НАБОРНЫХ ТУМБ</t>
  </si>
  <si>
    <t>Полка</t>
  </si>
  <si>
    <t>Комплект ящиков</t>
  </si>
  <si>
    <t>НАБОРНЫЕ ЭЛЕМЕНТЫ СТОЛОВ РУКОВОДИТЕЛЯ</t>
  </si>
  <si>
    <t>Стол журнальный прямоугольный</t>
  </si>
  <si>
    <t>Приставной элемент (цена указана без опор)</t>
  </si>
  <si>
    <t>Столешница завершающая т (цена указана без опор)</t>
  </si>
  <si>
    <t>Столешница завершающая/проходная (цена указана без опор)</t>
  </si>
  <si>
    <t xml:space="preserve">Опоры и царга для LT-SP1  </t>
  </si>
  <si>
    <t>Композиция №1</t>
  </si>
  <si>
    <t>цена</t>
  </si>
  <si>
    <t>сумма</t>
  </si>
  <si>
    <t>Композиция №2</t>
  </si>
  <si>
    <t>Композиция №3</t>
  </si>
  <si>
    <t>Композиция №4</t>
  </si>
  <si>
    <t>Композиция №5</t>
  </si>
  <si>
    <t>Композиция №6     Стол 3200*1200*750</t>
  </si>
  <si>
    <t>Композиция № 7</t>
  </si>
  <si>
    <t>Композиция №8</t>
  </si>
  <si>
    <t>Композиция №9</t>
  </si>
  <si>
    <t>ОПИСАНИЕ:</t>
  </si>
  <si>
    <t xml:space="preserve">Столешница стола руководителя </t>
  </si>
  <si>
    <t>Полка тумбы стационарной</t>
  </si>
  <si>
    <t>Блок ящиков  тумбы стационарной</t>
  </si>
  <si>
    <t xml:space="preserve">Столешница переговорного стола </t>
  </si>
  <si>
    <t>Подстолье переговорного стола</t>
  </si>
  <si>
    <t>Дверь стекло в раме высокое</t>
  </si>
  <si>
    <t>Дверь стекло в раме среднее</t>
  </si>
  <si>
    <t>Дверь стекло в раме низкое</t>
  </si>
  <si>
    <t>Дверь стекло среднее</t>
  </si>
  <si>
    <t>Дверь стекло низкое</t>
  </si>
  <si>
    <t>Фурнитура стекла без рамы</t>
  </si>
  <si>
    <t>Опора малая</t>
  </si>
  <si>
    <t>Прайс-лист на ящики для стеклянных фасадов серии "YALTA"</t>
  </si>
  <si>
    <t>Тумба стационарная под фригобар</t>
  </si>
  <si>
    <t>Итого:</t>
  </si>
  <si>
    <t>Наборы</t>
  </si>
  <si>
    <t>Кол-во</t>
  </si>
  <si>
    <t>Размер</t>
  </si>
  <si>
    <t xml:space="preserve">Брифинг приставка </t>
  </si>
  <si>
    <t>1042*544*22</t>
  </si>
  <si>
    <t xml:space="preserve">Тумба стационарная  </t>
  </si>
  <si>
    <t xml:space="preserve">Тумба стационарная </t>
  </si>
  <si>
    <t>Тумба стационарная</t>
  </si>
  <si>
    <t xml:space="preserve">Стол руководителя </t>
  </si>
  <si>
    <t>Стол руководителя</t>
  </si>
  <si>
    <t xml:space="preserve">Тумба подкатная   </t>
  </si>
  <si>
    <t xml:space="preserve">Тумба стационарная с фригобаром </t>
  </si>
  <si>
    <t xml:space="preserve">Пристенный стол </t>
  </si>
  <si>
    <t>Пристенный стол</t>
  </si>
  <si>
    <t xml:space="preserve">Стол переговорный </t>
  </si>
  <si>
    <t xml:space="preserve">Элемент наборного переговорного стола </t>
  </si>
  <si>
    <t>Элемент наборного переговорного стола</t>
  </si>
  <si>
    <t>Столик журнальный</t>
  </si>
  <si>
    <t xml:space="preserve">Гардероб широкий </t>
  </si>
  <si>
    <t xml:space="preserve">Стеллаж широкий высокий  </t>
  </si>
  <si>
    <t>Стеллаж широкий средний</t>
  </si>
  <si>
    <t xml:space="preserve">Стеллаж узкий высокий </t>
  </si>
  <si>
    <t xml:space="preserve">Стеллаж узкий средний  </t>
  </si>
  <si>
    <t xml:space="preserve">Топ шкафа </t>
  </si>
  <si>
    <t>Топ шкафной группы</t>
  </si>
  <si>
    <t xml:space="preserve">Топ шкафной группы </t>
  </si>
  <si>
    <t xml:space="preserve">Дверь дсп высокая </t>
  </si>
  <si>
    <t xml:space="preserve">Дверь дсп средняя </t>
  </si>
  <si>
    <t xml:space="preserve">Дверь дсп низкая  </t>
  </si>
  <si>
    <t xml:space="preserve">Дверь стекло в раме высокое Lacobel white  black </t>
  </si>
  <si>
    <t xml:space="preserve">Дверь стекло в раме среднее Lacobel white  black </t>
  </si>
  <si>
    <t xml:space="preserve">Дверь стекло в раме низкое Lacobel white  black </t>
  </si>
  <si>
    <t xml:space="preserve">Стеллаж  </t>
  </si>
  <si>
    <t xml:space="preserve">Стеллаж четырехсекционный </t>
  </si>
  <si>
    <t xml:space="preserve">Дверь дсп шкаф четырехсекционный </t>
  </si>
  <si>
    <t>Дверь стекло рама шкаф четырехсекционный</t>
  </si>
  <si>
    <t>Тумба стационарная  3 секции</t>
  </si>
  <si>
    <t>Тумба стационарная  4 секции</t>
  </si>
  <si>
    <t>Дверь дсп шкаф четырехсекционный  левая</t>
  </si>
  <si>
    <t>Дверь  в шкаф четырехсекционный стекло в раме лакобель белый, левая</t>
  </si>
  <si>
    <t>Дверь  в шкаф четырехсекционный стекло в раме лакобель черный, левая</t>
  </si>
  <si>
    <t>Дверь дсп в шкаф четырехсекционный левая</t>
  </si>
  <si>
    <t>Дверь стекло в раме лакобель белый в шкаф четырехсекционный, левая</t>
  </si>
  <si>
    <t>Дверь стекло в раме лакобель черный в шкаф четырехсекционный, леваая</t>
  </si>
  <si>
    <t>Столешница  (цена указана без опор)</t>
  </si>
  <si>
    <t>Столешница (цена указана без опор)</t>
  </si>
  <si>
    <t>ТУМБЫ НАБОРНЫЕ 3 СЕКЦИИ</t>
  </si>
  <si>
    <t>ТУМБЫ НАБОРНЫЕ 4 СЕКЦИИ</t>
  </si>
  <si>
    <r>
      <t>ШКАФЫ КВАДРАТНЫЕ</t>
    </r>
    <r>
      <rPr>
        <sz val="11"/>
        <color theme="1"/>
        <rFont val="Calibri"/>
        <family val="2"/>
        <charset val="204"/>
        <scheme val="minor"/>
      </rPr>
      <t xml:space="preserve"> (Устанавливаются на опоры </t>
    </r>
    <r>
      <rPr>
        <b/>
        <sz val="12"/>
        <color theme="1"/>
        <rFont val="Calibri"/>
        <family val="2"/>
        <charset val="204"/>
        <scheme val="minor"/>
      </rPr>
      <t>NZ 60-100</t>
    </r>
    <r>
      <rPr>
        <sz val="11"/>
        <color theme="1"/>
        <rFont val="Calibri"/>
        <family val="2"/>
        <charset val="204"/>
        <scheme val="minor"/>
      </rPr>
      <t>)</t>
    </r>
  </si>
  <si>
    <t>Шкаф высокий широкий (2 низких фасада ЛДСП)</t>
  </si>
  <si>
    <t>Шкаф высокий широкий (2 низких фасада ЛДСП + 2 средних фасада стекло)</t>
  </si>
  <si>
    <t>Шкаф высокий широкий (2 низких фасада ЛДСП + 2 средних фасада стекло в раме)</t>
  </si>
  <si>
    <t>Шкаф высокий широкий (2 низких фасада ЛДСП + 2 средних фасада стекло лакобель белое в раме)</t>
  </si>
  <si>
    <t>Шкаф высокий широкий (2 низких фасада ЛДСП + 2 средних фасада стекло лакобель черное в раме)</t>
  </si>
  <si>
    <t>Шкаф высокий широкий (2 низких фасада ЛДСП + 2 средних фасада ЛДСП)</t>
  </si>
  <si>
    <t>Шкаф высокий широкий (2 низких фасада ЛДСП + 2 низких фасада стекло)</t>
  </si>
  <si>
    <t>Шкаф высокий широкий (2 низких фасада ЛДСП + 2 низких фасада стекло в раме)</t>
  </si>
  <si>
    <t>Шкаф высокий широкий (2 низких фасада ЛДСП + 2 низких фасада стекло лакобель белое в раме)</t>
  </si>
  <si>
    <t>Шкаф высокий широкий (4 низких фасада ЛДСП)</t>
  </si>
  <si>
    <t>Шкаф высокий широкий (2 средних фасада ЛДСП)</t>
  </si>
  <si>
    <t>Шкаф высокий широкий (2 средних фасада ЛДСП + 2 низких фасада стекло)</t>
  </si>
  <si>
    <t>Шкаф высокий широкий (2 средних фасада ЛДСП + 2 низких фасада стекло в раме)</t>
  </si>
  <si>
    <t>Шкаф высокий широкий (2 средних фасада ЛДСП + 2 низких фасада стекло лакобель белое в раме)</t>
  </si>
  <si>
    <t>Шкаф высокий широкий (2 средних фасада ЛДСП + 2 низких фасада стекло лакобель черное в раме)</t>
  </si>
  <si>
    <t>Шкаф высокий широкий (2 средних фасада ЛДСП + 2 низких фасада ЛДСП)</t>
  </si>
  <si>
    <t>Шкаф высокий широкий (2 высоких фасада ЛДСП)</t>
  </si>
  <si>
    <t>Шкаф высокий широкий (2 высоких фасада стекло в раме)</t>
  </si>
  <si>
    <t>Шкаф высокий широкий (2 высоких фасада стекло лакобель белое в раме)</t>
  </si>
  <si>
    <t>Шкаф высокий широкий (2 высоких фасада стекло лакобель черное в раме)</t>
  </si>
  <si>
    <t>Шкаф средний широкий (2 низких фасада ЛДСП)</t>
  </si>
  <si>
    <t>Шкаф средний широкий (2 низких фасада стекло)</t>
  </si>
  <si>
    <t>Шкаф средний широкий (2 низких фасада стекло в раме)</t>
  </si>
  <si>
    <t>Шкаф средний широкий (2 низких фасада стекло лакобель белое в раме)</t>
  </si>
  <si>
    <t>Шкаф средний широкий (2 низких фасада стекло лакобель черное в раме)</t>
  </si>
  <si>
    <t>Шкаф средний широкий (2 средних фасада ЛДСП)</t>
  </si>
  <si>
    <t>Шкаф средний широкий (2 средних фасада стекло)</t>
  </si>
  <si>
    <t>Шкаф средний широкий (2 средних фасада стекло в раме)</t>
  </si>
  <si>
    <t>Шкаф средний широкий (2 средних фасада стекло лакобель белое в раме)</t>
  </si>
  <si>
    <t>Шкаф средний широкий (2 средних фасада стекло лакобель черное в раме)</t>
  </si>
  <si>
    <t>Шкаф высокий узкий левый (1 низкий фасад ЛДСП)</t>
  </si>
  <si>
    <t>Шкаф высокий узкий левый (1 низкий фасад ЛДСП + 1 средний фасад стекло)</t>
  </si>
  <si>
    <t>Шкаф высокий узкий левый (1 низкий фасад ЛДСП + 1 средний фасад стекло в раме)</t>
  </si>
  <si>
    <t>Шкаф высокий узкий левый (1 низкий фасад ЛДСП + 1 средний фасад стекло лакобель белый в раме)</t>
  </si>
  <si>
    <t>Шкаф высокий узкий левый (1 низкий фасад ЛДСП + 1 средний фасад стекло лакобель черный в раме)</t>
  </si>
  <si>
    <t>Шкаф высокий узкий левый (1 низкий фасад ЛДСП + 1 средний фасад ЛДСП)</t>
  </si>
  <si>
    <t>Шкаф высокий узкий левый (1 низкий фасад ЛДСП + 1 низкий фасад стекло)</t>
  </si>
  <si>
    <t>Шкаф высокий узкий правый (1 низкий фасад ЛДСП + 1 низкий фасад стекло)</t>
  </si>
  <si>
    <t>Шкаф высокий узкий левый (1 низкий фасад ЛДСП + 1 низкий фасад стекло в раме)</t>
  </si>
  <si>
    <t>Шкаф высокий узкий правый (1 низкий фасад ЛДСП + 1 низкий фасад стекло в раме)</t>
  </si>
  <si>
    <t>Шкаф высокий узкий левый (1 низкий фасад ЛДСП + 1 низкий фасад стекло лакобель белый в раме)</t>
  </si>
  <si>
    <t>Шкаф высокий узкий левый (1 низкий фасад ЛДСП + 1 низкий фасад стекло лакобель черный в раме)</t>
  </si>
  <si>
    <t>Шкаф высокий узкий правый (1 низкий фасад ЛДСП + 1 низкий фасад стекло лакобель черный в раме)</t>
  </si>
  <si>
    <t>Шкаф высокий узкий правый (1 низкий фасад ЛДСП + 1 низкий фасад стекло лакобель белый в раме)</t>
  </si>
  <si>
    <t>Шкаф высокий узкий левый (2 низких фасада ЛДСП)</t>
  </si>
  <si>
    <t>Шкаф высокий узкий правый (2 низких фасада ЛДСП)</t>
  </si>
  <si>
    <t>Шкаф высокий узкий левый (1 средний фасад ЛДСП)</t>
  </si>
  <si>
    <t>Шкаф высокий узкий правый (1 средний фасад ЛДСП)</t>
  </si>
  <si>
    <t>Шкаф высокий узкий левый (1 средний фасад ЛДСП + 1 низкий фасад стекло)</t>
  </si>
  <si>
    <t>Шкаф высокий узкий правый (1 средний фасад ЛДСП + 1 низкий фасад стекло)</t>
  </si>
  <si>
    <t>Шкаф высокий узкий левый (1 средний фасад ЛДСП + 1 низкий фасад стекло в раме)</t>
  </si>
  <si>
    <t>Шкаф высокий узкий правый (1 средний фасад ЛДСП + 1 низкий фасад стекло в раме)</t>
  </si>
  <si>
    <t>Шкаф высокий узкий левый (1 средний фасад ЛДСП + 1 низкий фасад стекло лакобель белое в раме)</t>
  </si>
  <si>
    <t>Шкаф высокий узкий левый (1 средний фасад ЛДСП + 1 низкий фасад стекло лакобель черное в раме)</t>
  </si>
  <si>
    <t>Шкаф высокий узкий правый (1 средний фасад ЛДСП + 1 низкий фасад стекло лакобель белое в раме)</t>
  </si>
  <si>
    <t>Шкаф высокий узкий правый (1 средний фасад ЛДСП + 1 низкий фасад стекло лакобель черное в раме)</t>
  </si>
  <si>
    <t>Шкаф высокий узкий левый (1 средний фасад ЛДСП + 1 низкий ЛДСП)</t>
  </si>
  <si>
    <t>Шкаф высокий узкий правый (1 средний фасад ЛДСП + 1 низкий фасад ЛДСП)</t>
  </si>
  <si>
    <t>Шкаф высокий узкий левый (1 высокий фасад ЛДСП)</t>
  </si>
  <si>
    <t>Шкаф высокий узкий правый (1 высокий фасад ЛДСП)</t>
  </si>
  <si>
    <t>Шкаф высокий узкий левый (1 высокий фасад стекло в раме)</t>
  </si>
  <si>
    <t>Шкаф высокий узкий правый (1 высокий фасад стекло в раме)</t>
  </si>
  <si>
    <t>Шкаф высокий узкий левый (1 высокий фасад стекло лакобель белое в раме)</t>
  </si>
  <si>
    <t>Шкаф высокий узкий левый (1 высокий фасад стекло лакобель черное в раме)</t>
  </si>
  <si>
    <t>Шкаф высокий узкий правый (1 высокий фасад стекло лакобель белое в раме)</t>
  </si>
  <si>
    <t>Шкаф высокий узкий правый (1 высокий фасад стекло лакобель черное в раме)</t>
  </si>
  <si>
    <t>Шкаф средний узкий левый (1 низкий фасад ЛДСП)</t>
  </si>
  <si>
    <t>Шкаф средний узкий правый (1 низкий фасад ЛДСП)</t>
  </si>
  <si>
    <t>Шкаф средний узкий левый (1 низкий фасад стекло)</t>
  </si>
  <si>
    <t>Шкаф средний узкий правый (1 низкий фасад стекло)</t>
  </si>
  <si>
    <t>Шкаф средний узкий левый (1 низкий фасад стекло в раме)</t>
  </si>
  <si>
    <t>Шкаф средний узкий правый (1 низкий фасад стекло в раме)</t>
  </si>
  <si>
    <t>Шкаф средний узкий левый (1 низкий фасад стекло лакобель беолый в раме)</t>
  </si>
  <si>
    <t>Шкаф средний узкий левый (1 низкий фасад стекло лакобель черный в раме)</t>
  </si>
  <si>
    <t>Шкаф средний узкий правый (1 низкий фасад стекло лакобель белый в раме)</t>
  </si>
  <si>
    <t>Шкаф средний узкий правый (1 низкий фасад стекло лакобель черный в раме)</t>
  </si>
  <si>
    <t>Шкаф средний узкий левый (1 средний фасад ЛДСП)</t>
  </si>
  <si>
    <t>Шкаф средний узкий правый (1 средний фасад ЛДСП)</t>
  </si>
  <si>
    <t>Шкаф средний узкий левый (1 средний фасад стекло)</t>
  </si>
  <si>
    <t>Шкаф средний узкий правый (1 средний фасад стекло)</t>
  </si>
  <si>
    <t>Шкаф средний узкий левый (1 средний фасад стекло в раме)</t>
  </si>
  <si>
    <t>Шкаф средний узкий правый (1 средний фасад стекло в раме)</t>
  </si>
  <si>
    <t>Шкаф средний узкий левый (1 средний фасад стекло лакобель белый в раме)</t>
  </si>
  <si>
    <t>Шкаф средний узкий левый (1 средний фасад стекло лакобель черный в раме)</t>
  </si>
  <si>
    <t>Шкаф средний узкий правый (1 средний фасад стекло лакобель белый в раме)</t>
  </si>
  <si>
    <t>Шкаф средний узкий правый (1 средний фасад стекло лакобель черный в раме)</t>
  </si>
  <si>
    <t>Шкаф высокий узкий правый (1 низкий фасад ЛДСП)</t>
  </si>
  <si>
    <t>Шкаф высокий узкий правый (1 низкий фасад ЛДСП + 1 средний фасад стекло)</t>
  </si>
  <si>
    <t>Шкаф высокий узкий правый (1 низкий фасад ЛДСП + 1 средний фасад стекло в раме)</t>
  </si>
  <si>
    <t>Шкаф высокий узкий правый (1 низкий фасад ЛДСП + 1 средний фасад стекло лакобель белый в раме)</t>
  </si>
  <si>
    <t>Шкаф высокий узкий правый (1 низкий фасад ЛДСП + 1 средний фасад стекло лакобель черный в раме)</t>
  </si>
  <si>
    <t>Шкаф высокий узкий правый (1 низкий фасад ЛДСП + 1 средний фасад ЛДСП)</t>
  </si>
  <si>
    <t>Шкаф четырехсекционный (4 фасада квадратных ЛДСП)</t>
  </si>
  <si>
    <t>Шкаф четырехсекционный (4 фасада квадратных стекло в раме лакобель белое)</t>
  </si>
  <si>
    <t>Шкаф четырехсекционный (4 фасада квадратных стекло в раме лакобель черное)</t>
  </si>
  <si>
    <t>Шкаф четырехсекционный (2 фасада прямоугольных ЛДСП)</t>
  </si>
  <si>
    <t>Шкаф четырехсекционный (2 фасада прямоуг-ых стекло в раме лакобель черное)</t>
  </si>
  <si>
    <t>Шкаф четырехсекционный (2 фасада прямоу-ых стекло в раме лакобель белое)</t>
  </si>
  <si>
    <t>ОТЛИЧИЯ ФАСАДОВ СТЕЛЛАЖЕЙ</t>
  </si>
  <si>
    <t>ОТЛИЧИЯ 4-Х СЕКЦИОННОГО ШКАФА</t>
  </si>
  <si>
    <t xml:space="preserve">LT.ST-1 </t>
  </si>
  <si>
    <t xml:space="preserve">LT.ST-2  </t>
  </si>
  <si>
    <t xml:space="preserve">LT.SP-1  </t>
  </si>
  <si>
    <t>LT.SP-2</t>
  </si>
  <si>
    <t xml:space="preserve">LT.SP-3  </t>
  </si>
  <si>
    <t>LT.D-1 (L)</t>
  </si>
  <si>
    <t>LT.D-1 (R)</t>
  </si>
  <si>
    <t>LT.D-2 (L)</t>
  </si>
  <si>
    <t>LT.D-2 (R)</t>
  </si>
  <si>
    <t>LT.D-3 (L)</t>
  </si>
  <si>
    <t>LT.D-3 (R)</t>
  </si>
  <si>
    <t>LT.S-1 R (L)</t>
  </si>
  <si>
    <t>LT.S-1 R (R)</t>
  </si>
  <si>
    <t>LT.S-2 R (L)</t>
  </si>
  <si>
    <t>LT.S-2 R (R)</t>
  </si>
  <si>
    <t>LT.S-3 R (L)</t>
  </si>
  <si>
    <t>LT.S-3 R (R)</t>
  </si>
  <si>
    <t>LT.S-1 R (L) white</t>
  </si>
  <si>
    <t>LT.S-1 R (R) white</t>
  </si>
  <si>
    <t>LT.S-2 R (L) white</t>
  </si>
  <si>
    <t>LT.S-2 R (R) white</t>
  </si>
  <si>
    <t>LT.S-3 R (L) white</t>
  </si>
  <si>
    <t>LT.S-3 R (R) white</t>
  </si>
  <si>
    <t>LT.S-1 R (L) black</t>
  </si>
  <si>
    <t>LT.S-1 R (R) black</t>
  </si>
  <si>
    <t>LT.S-2 R (L) black</t>
  </si>
  <si>
    <t>LT.S-2 R (R) black</t>
  </si>
  <si>
    <t>LT.S-3 R (L) black</t>
  </si>
  <si>
    <t>LT.S-3 R (R) black</t>
  </si>
  <si>
    <t xml:space="preserve">LT.BR-1 </t>
  </si>
  <si>
    <t xml:space="preserve">LT.BR-2 </t>
  </si>
  <si>
    <t>LT.BR-3</t>
  </si>
  <si>
    <t>LT.D-18</t>
  </si>
  <si>
    <t>LT.D-20</t>
  </si>
  <si>
    <t>LT.S-2 (L)</t>
  </si>
  <si>
    <t>LT.S-2 (R)</t>
  </si>
  <si>
    <t>LT.S-3 (L)</t>
  </si>
  <si>
    <t>LT.S-3 (R)</t>
  </si>
  <si>
    <t>LT.D-4 (L)</t>
  </si>
  <si>
    <t>LT.D-4 (R)</t>
  </si>
  <si>
    <t>LT.D-5 (L)</t>
  </si>
  <si>
    <t>LT.D-5 (R)</t>
  </si>
  <si>
    <t>LT.S-4 R  (L) white</t>
  </si>
  <si>
    <t>LT.S-4 R  (R) white</t>
  </si>
  <si>
    <t>LT.S-5 R  (L) white</t>
  </si>
  <si>
    <t>LT.S-5 R  (R) white</t>
  </si>
  <si>
    <t>LT.S-4 R  (L) black</t>
  </si>
  <si>
    <t>LT.S-4 R  (R) black</t>
  </si>
  <si>
    <t>LT.S-5 R  (L) black</t>
  </si>
  <si>
    <t>LT.S-5 R  (R) black</t>
  </si>
  <si>
    <t>LT.FS</t>
  </si>
  <si>
    <t>LT.T-6</t>
  </si>
  <si>
    <t>LT.T-5</t>
  </si>
  <si>
    <t>LT.T-4</t>
  </si>
  <si>
    <t>LT.T-3</t>
  </si>
  <si>
    <t>LT.T-2</t>
  </si>
  <si>
    <t xml:space="preserve">LT.T-1  </t>
  </si>
  <si>
    <t xml:space="preserve">LT.SD-1.4 R black </t>
  </si>
  <si>
    <t>LT.SD-1.4 R white</t>
  </si>
  <si>
    <t xml:space="preserve">LT.PS-18  </t>
  </si>
  <si>
    <t>LT.PS-20</t>
  </si>
  <si>
    <t>LT.PS-22</t>
  </si>
  <si>
    <t>LT.A-14</t>
  </si>
  <si>
    <t>LT.A-16</t>
  </si>
  <si>
    <t>LT.A-18</t>
  </si>
  <si>
    <t>LT.A-20</t>
  </si>
  <si>
    <t>LT.В-18 (L)</t>
  </si>
  <si>
    <t>LT.В-20 (L)</t>
  </si>
  <si>
    <t>LT.В-22 (L)</t>
  </si>
  <si>
    <t>LT.В-18 (R)</t>
  </si>
  <si>
    <t>LT.В-20 (R)</t>
  </si>
  <si>
    <t>LT.В-22 (R)</t>
  </si>
  <si>
    <t>LT.C-18 (L)</t>
  </si>
  <si>
    <t>LT.C-20 (L)</t>
  </si>
  <si>
    <t>LT.C-22 (L)</t>
  </si>
  <si>
    <t>LT.C-18 (R)</t>
  </si>
  <si>
    <t>LT.C-20 (R)</t>
  </si>
  <si>
    <t>LT-C 22 (R)</t>
  </si>
  <si>
    <t>LT.D-18.1</t>
  </si>
  <si>
    <t>LT.D-20.1</t>
  </si>
  <si>
    <t>LT.TS-3.1**</t>
  </si>
  <si>
    <t>LT.TS-3.2**</t>
  </si>
  <si>
    <t>LT.TS-3.3**</t>
  </si>
  <si>
    <t>LT.TS-3.4**</t>
  </si>
  <si>
    <t>LT.TS-3.5**</t>
  </si>
  <si>
    <t>LT.TS-3.6**</t>
  </si>
  <si>
    <t>LT.TS-4.1**</t>
  </si>
  <si>
    <t>LT.TS-4.2**</t>
  </si>
  <si>
    <t>LT.TS-4.3**</t>
  </si>
  <si>
    <t>LT.TS-4.4**</t>
  </si>
  <si>
    <t>LT.TS-4.5**</t>
  </si>
  <si>
    <t>LT.TS-4.6**</t>
  </si>
  <si>
    <t>LT.TS-4.7**</t>
  </si>
  <si>
    <t>LT.S-4 R (L) white</t>
  </si>
  <si>
    <t>LT.S-4 R (R) white</t>
  </si>
  <si>
    <t>LT.S-4 R (L) black</t>
  </si>
  <si>
    <t>LT.YK</t>
  </si>
  <si>
    <t>LT.PK</t>
  </si>
  <si>
    <t>LT.TS-5*</t>
  </si>
  <si>
    <t xml:space="preserve">LT.TS-2 </t>
  </si>
  <si>
    <t>LT.ST-1.1</t>
  </si>
  <si>
    <t xml:space="preserve">LT.TM </t>
  </si>
  <si>
    <t>LT.ST-1.10 R white</t>
  </si>
  <si>
    <t>LT.ST-1.10 R black</t>
  </si>
  <si>
    <t>LT.ST-1.10 R</t>
  </si>
  <si>
    <t>LT.ST-1.2 R white</t>
  </si>
  <si>
    <t>LT.ST-1.2 R black</t>
  </si>
  <si>
    <t>LT.ST-1.2 R</t>
  </si>
  <si>
    <t>LT.ST-1.2</t>
  </si>
  <si>
    <t>LT.ST-1.3</t>
  </si>
  <si>
    <t>LT.ST-1.4 R</t>
  </si>
  <si>
    <t>LT.ST-1.4 R white</t>
  </si>
  <si>
    <t>LT.ST-1.4 R black</t>
  </si>
  <si>
    <t>LT.ST-1.4</t>
  </si>
  <si>
    <t>LT.ST-1.5</t>
  </si>
  <si>
    <t>LT.ST-1.6</t>
  </si>
  <si>
    <t>LT.ST-1.7 R white</t>
  </si>
  <si>
    <t>LT.ST-1.7 R black</t>
  </si>
  <si>
    <t>LT.ST-1.7 R</t>
  </si>
  <si>
    <t>LT.ST-1.7</t>
  </si>
  <si>
    <t>LT.ST-1.8</t>
  </si>
  <si>
    <t>LT.ST-1.9</t>
  </si>
  <si>
    <t>LT.ST-2.1</t>
  </si>
  <si>
    <t>LT.ST-2.2</t>
  </si>
  <si>
    <t>LT.ST-2.2 R</t>
  </si>
  <si>
    <t>LT.ST-2.2 R white</t>
  </si>
  <si>
    <t>LT.ST-2.2 R black</t>
  </si>
  <si>
    <t>LT.ST-2.3</t>
  </si>
  <si>
    <t>LT.ST-2.4</t>
  </si>
  <si>
    <t>LT.ST-2.4 R</t>
  </si>
  <si>
    <t>LT.ST-2.4 R white</t>
  </si>
  <si>
    <t>LT.ST-2.4 R black</t>
  </si>
  <si>
    <t>LT.SD-1.1</t>
  </si>
  <si>
    <t>LT.SD-1.2 R white</t>
  </si>
  <si>
    <t xml:space="preserve">LT.SD-1.2 R black </t>
  </si>
  <si>
    <t>LT.SD-1.3</t>
  </si>
  <si>
    <t>LT.SU-1.1 (L)</t>
  </si>
  <si>
    <t>LT.SU-1.1 (R)</t>
  </si>
  <si>
    <t>LT.SU-1.2 (L)</t>
  </si>
  <si>
    <t>LT.SU-1.2 (R)</t>
  </si>
  <si>
    <t>LT.SU-1.2 R (L)</t>
  </si>
  <si>
    <t>LT.SU-1.2 R (R)</t>
  </si>
  <si>
    <t>LT.SU-1.2 R (L) white</t>
  </si>
  <si>
    <t>LT.SU-1.2 R (L) black</t>
  </si>
  <si>
    <t>LT.SU-1.2 R (R) white</t>
  </si>
  <si>
    <t>LT.SU-1.2 R (R) black</t>
  </si>
  <si>
    <t>LT.SU-1.3 (L)</t>
  </si>
  <si>
    <t>LT.SU-1.3 (R)</t>
  </si>
  <si>
    <t>LT.SU-1.4 (L)</t>
  </si>
  <si>
    <t>LT.SU-1.4 (R)</t>
  </si>
  <si>
    <t>LT.SU-1.4 R (L)</t>
  </si>
  <si>
    <t>LT.SU-1.4 R (R)</t>
  </si>
  <si>
    <t>LT.SU-1.4 R (L) white</t>
  </si>
  <si>
    <t>LT.SU-1.4 R (L) black</t>
  </si>
  <si>
    <t>LT.SU-1.4 R (R) white</t>
  </si>
  <si>
    <t>LT.SU-1.4 R (R) black</t>
  </si>
  <si>
    <t>LT.SU-1.5 (L)</t>
  </si>
  <si>
    <t>LT.SU-1.5 (R)</t>
  </si>
  <si>
    <t>LT.SU-1.6 (L)</t>
  </si>
  <si>
    <t>LT.SU-1.6 (R)</t>
  </si>
  <si>
    <t>LT.SU-1.7 (L)</t>
  </si>
  <si>
    <t>LT.SU-1.7 (R)</t>
  </si>
  <si>
    <t>LT.SU-1.7 R (L)</t>
  </si>
  <si>
    <t>LT.SU-1.7 R (R)</t>
  </si>
  <si>
    <t>LT.SU-1.7 R (L) white</t>
  </si>
  <si>
    <t>LT.SU-1.7 R (L) black</t>
  </si>
  <si>
    <t>LT.SU-1.7 R (R) white</t>
  </si>
  <si>
    <t>LT.SU-1.7 R (R) black</t>
  </si>
  <si>
    <t>LT.SU-1.8 (L)</t>
  </si>
  <si>
    <t>LT.SU-1.8 (R)</t>
  </si>
  <si>
    <t>LT.SU-1.9 (L)</t>
  </si>
  <si>
    <t>LT.SU-1.9 (R)</t>
  </si>
  <si>
    <t>LT.SU-1.10 R (L)</t>
  </si>
  <si>
    <t>LT.SU-1.10 R (R)</t>
  </si>
  <si>
    <t>LT.SU-1.10 R (L) white</t>
  </si>
  <si>
    <t>LT.SU-1.10 R (L) black</t>
  </si>
  <si>
    <t>LT.SU-1.10 R (R) white</t>
  </si>
  <si>
    <t>LT.SU-1.10 R (R) black</t>
  </si>
  <si>
    <t>LT.SU-2.1 (L)</t>
  </si>
  <si>
    <t>LT.SU-2.1 (R)</t>
  </si>
  <si>
    <t>LT.SU-2.2 (L)</t>
  </si>
  <si>
    <t>LT.SU-2.2 (R)</t>
  </si>
  <si>
    <t>LT.SU-2.2 R (L)</t>
  </si>
  <si>
    <t>LT.SU-2.2 R (R)</t>
  </si>
  <si>
    <t>LT.SU-2.2 R (L) white</t>
  </si>
  <si>
    <t>LT.SU-2.2 R (L) black</t>
  </si>
  <si>
    <t>LT.SU-2.2 R (R) white</t>
  </si>
  <si>
    <t>LT.SU-2.2 R (R) black</t>
  </si>
  <si>
    <t>LT.SU-2.3 (L)</t>
  </si>
  <si>
    <t>LT.SU-2.3 (R)</t>
  </si>
  <si>
    <t>LT.SU-2.4 (L)</t>
  </si>
  <si>
    <t>LT.SU-2.4 (R)</t>
  </si>
  <si>
    <t>LT.SU-2.4 R (L)</t>
  </si>
  <si>
    <t>LT.SU-2.4 R (R)</t>
  </si>
  <si>
    <t>LT.SU-2.4 R (L) white</t>
  </si>
  <si>
    <t>LT.SU-2.4 R (L) black</t>
  </si>
  <si>
    <t>LT.SU-2.4 R (R) white</t>
  </si>
  <si>
    <t>LT.SU-2.4 R (R) black</t>
  </si>
  <si>
    <t xml:space="preserve">LT.SPS  </t>
  </si>
  <si>
    <t xml:space="preserve">LT.SO </t>
  </si>
  <si>
    <t xml:space="preserve">LT.SV </t>
  </si>
  <si>
    <t xml:space="preserve">LT.PP </t>
  </si>
  <si>
    <t>LT.SM</t>
  </si>
  <si>
    <t xml:space="preserve">LT.SS  </t>
  </si>
  <si>
    <t>LT.SРО</t>
  </si>
  <si>
    <t>LT.SРU (R)</t>
  </si>
  <si>
    <t>LT.SРU (L)</t>
  </si>
  <si>
    <t xml:space="preserve">LT.J </t>
  </si>
  <si>
    <t>LT.TS 3</t>
  </si>
  <si>
    <t>LT.TS 4</t>
  </si>
  <si>
    <t>LT.G2</t>
  </si>
  <si>
    <t>LT.STO</t>
  </si>
  <si>
    <t xml:space="preserve">LT.SU-1 </t>
  </si>
  <si>
    <t xml:space="preserve">LT.SU-2 </t>
  </si>
  <si>
    <t xml:space="preserve">LT.SD-1  </t>
  </si>
  <si>
    <t>LT.TS-2</t>
  </si>
  <si>
    <t>LT.TS-3</t>
  </si>
  <si>
    <t>LT.TS-4</t>
  </si>
  <si>
    <t>LT.PS-18</t>
  </si>
  <si>
    <t>LT.SS</t>
  </si>
  <si>
    <t>LT.PP</t>
  </si>
  <si>
    <t>LT.SP-3</t>
  </si>
  <si>
    <t>LT.D-4  (R)/(L)</t>
  </si>
  <si>
    <t>LT.SU-1</t>
  </si>
  <si>
    <t>LT.SU-2</t>
  </si>
  <si>
    <t>LT.SD-1</t>
  </si>
  <si>
    <t>LT.ST-2</t>
  </si>
  <si>
    <t>LT.ST-1</t>
  </si>
  <si>
    <t>LT.D-4  (L)</t>
  </si>
  <si>
    <t>LT.D-5  (L)</t>
  </si>
  <si>
    <t>VR.SP-5-90.1 *</t>
  </si>
  <si>
    <t>VR.SP-5-90.2 *</t>
  </si>
  <si>
    <t>VR.SP-5-180.1 *</t>
  </si>
  <si>
    <t>VR.SP-5-180.2 *</t>
  </si>
  <si>
    <t>VR.SP-5-60.1G *</t>
  </si>
  <si>
    <t>VR.SP-5-60.2G *</t>
  </si>
  <si>
    <t>M-LT.D-18.1</t>
  </si>
  <si>
    <t>M-LT.D-20.1</t>
  </si>
  <si>
    <t>Стол руководителя (опоры - нерж.сталь)</t>
  </si>
  <si>
    <t xml:space="preserve">M-LT.BR-1 </t>
  </si>
  <si>
    <t xml:space="preserve">M-LT.BR-2 </t>
  </si>
  <si>
    <t>M-LT.BR-3</t>
  </si>
  <si>
    <t>Брифинг-приставка</t>
  </si>
  <si>
    <t>Брифинг-приставка (опоры - нерж.сталь)</t>
  </si>
  <si>
    <t>M-LT-710</t>
  </si>
  <si>
    <t>Опора стола (нерж.сталь)</t>
  </si>
  <si>
    <t>M-LT.SP-2</t>
  </si>
  <si>
    <t xml:space="preserve">M-LT.SP-3  </t>
  </si>
  <si>
    <t>Стол переговорный (опоры - нерж.сталь)</t>
  </si>
  <si>
    <t>LT.J</t>
  </si>
  <si>
    <t>LT.BR-2</t>
  </si>
  <si>
    <t>LT.G-2</t>
  </si>
  <si>
    <t>LT.TM</t>
  </si>
  <si>
    <t>LT.BR-1</t>
  </si>
  <si>
    <t>LT.TS-5</t>
  </si>
  <si>
    <t>LT.SO</t>
  </si>
  <si>
    <t>LT.SV</t>
  </si>
  <si>
    <t>LT.SPO</t>
  </si>
  <si>
    <t>LT.T-1</t>
  </si>
  <si>
    <t>LT.SP-1</t>
  </si>
  <si>
    <t>LT.SPS</t>
  </si>
  <si>
    <t>M-LT.SP-3</t>
  </si>
  <si>
    <t>ИК-00002182</t>
  </si>
  <si>
    <t>УТ-00000278</t>
  </si>
  <si>
    <t>УТ-00003863</t>
  </si>
  <si>
    <t>УТ-00003867</t>
  </si>
  <si>
    <t>УТ-00003868</t>
  </si>
  <si>
    <t>УТ-00003879</t>
  </si>
  <si>
    <t>УТ-00003880</t>
  </si>
  <si>
    <t>УТ-00003882</t>
  </si>
  <si>
    <t>УТ-00003884</t>
  </si>
  <si>
    <t>УТ-00003886</t>
  </si>
  <si>
    <t>УТ-00003887</t>
  </si>
  <si>
    <t>УТ-00003959</t>
  </si>
  <si>
    <t>УТ-00003969</t>
  </si>
  <si>
    <t>УТ-00004000</t>
  </si>
  <si>
    <t>УТ-00004002</t>
  </si>
  <si>
    <t>УТ-00004009</t>
  </si>
  <si>
    <t>УТ-00004028</t>
  </si>
  <si>
    <t>УТ-00004029</t>
  </si>
  <si>
    <t>УТ-00004030</t>
  </si>
  <si>
    <t>УТ-00004047</t>
  </si>
  <si>
    <t>УТ-00004048</t>
  </si>
  <si>
    <t>УТ-00004051</t>
  </si>
  <si>
    <t>УТ-00004060</t>
  </si>
  <si>
    <t>УТ-00004062</t>
  </si>
  <si>
    <t>УТ-00004063</t>
  </si>
  <si>
    <t>УТ-00004066</t>
  </si>
  <si>
    <t>УТ-00004068</t>
  </si>
  <si>
    <t>УТ-00004069</t>
  </si>
  <si>
    <t>УТ-00004070</t>
  </si>
  <si>
    <t>УТ-00004079</t>
  </si>
  <si>
    <t>УТ-00004085</t>
  </si>
  <si>
    <t>УТ-00004086</t>
  </si>
  <si>
    <t>УТ-00004088</t>
  </si>
  <si>
    <t>УТ-00004093</t>
  </si>
  <si>
    <t>УТ-00004095</t>
  </si>
  <si>
    <t>УТ-00004097</t>
  </si>
  <si>
    <t>УТ-00004210</t>
  </si>
  <si>
    <t>УТ-00004350</t>
  </si>
  <si>
    <t>ЦБ-00001367</t>
  </si>
  <si>
    <t>ЦБ-00002744</t>
  </si>
  <si>
    <t>ЦБ-00002747</t>
  </si>
  <si>
    <t>ЦБ-00002750</t>
  </si>
  <si>
    <t>ЦБ-00002754</t>
  </si>
  <si>
    <t>ЦБ-00002758</t>
  </si>
  <si>
    <t>ЦБ-00005173</t>
  </si>
  <si>
    <t>ЦБ-00005174</t>
  </si>
  <si>
    <t>ЦБ-00005175</t>
  </si>
  <si>
    <t>ЦБ-00005176</t>
  </si>
  <si>
    <t>ЦБ-00005177</t>
  </si>
  <si>
    <t>ЦБ-00005178</t>
  </si>
  <si>
    <t>ЦБ-00005179</t>
  </si>
  <si>
    <t>ЦБ-00005180</t>
  </si>
  <si>
    <t>ЦБ-00017392</t>
  </si>
  <si>
    <t>ЦБ-00017394</t>
  </si>
  <si>
    <t>ЦБ-00017395</t>
  </si>
  <si>
    <t>ЦБ-00017396</t>
  </si>
  <si>
    <t>ЦБ-00017397</t>
  </si>
  <si>
    <t>ЦБ-00017398</t>
  </si>
  <si>
    <t>ЦБ-00017399</t>
  </si>
  <si>
    <t>ЦБ-00017400</t>
  </si>
  <si>
    <t>ЦБ-00017401</t>
  </si>
  <si>
    <t>ЦБ-00017402</t>
  </si>
  <si>
    <t>ЦБ-00017403</t>
  </si>
  <si>
    <t>ЦБ-00017404</t>
  </si>
  <si>
    <t>ЦБ-00017405</t>
  </si>
  <si>
    <t>ЦБ-00017406</t>
  </si>
  <si>
    <t>ЦБ-00017407</t>
  </si>
  <si>
    <t>ЦБ-00017408</t>
  </si>
  <si>
    <t>ЦБ-00017409</t>
  </si>
  <si>
    <t>ЦБ-00017410</t>
  </si>
  <si>
    <t>ЦБ-00017411</t>
  </si>
  <si>
    <t>ЦБ-00017412</t>
  </si>
  <si>
    <t>ЦБ-00017413</t>
  </si>
  <si>
    <t>ЦБ-00017414</t>
  </si>
  <si>
    <t>ЦБ-00017415</t>
  </si>
  <si>
    <t>ЦБ-00017416</t>
  </si>
  <si>
    <t>ЦБ-00017417</t>
  </si>
  <si>
    <t>ЦБ-00017418</t>
  </si>
  <si>
    <t>ЦБ-00017419</t>
  </si>
  <si>
    <t>ЦБ-00017420</t>
  </si>
  <si>
    <t>ЦБ-00017421</t>
  </si>
  <si>
    <t>ЦБ-00017422</t>
  </si>
  <si>
    <t>ЦБ-00017423</t>
  </si>
  <si>
    <t>ЦБ-00017424</t>
  </si>
  <si>
    <t>ЦБ-00017425</t>
  </si>
  <si>
    <t>ЦБ-00017426</t>
  </si>
  <si>
    <t>ЦБ-00017427</t>
  </si>
  <si>
    <t>ЦБ-00017428</t>
  </si>
  <si>
    <t>ЦБ-00017429</t>
  </si>
  <si>
    <t>ЦБ-00017430</t>
  </si>
  <si>
    <t>ЦБ-00017431</t>
  </si>
  <si>
    <t>ЦБ-00017432</t>
  </si>
  <si>
    <t>ЦБ-00017433</t>
  </si>
  <si>
    <t>ЦБ-00017434</t>
  </si>
  <si>
    <t>ЦБ-00017435</t>
  </si>
  <si>
    <t>ЦБ-00017436</t>
  </si>
  <si>
    <t>ЦБ-00017437</t>
  </si>
  <si>
    <t>ЦБ-00017438</t>
  </si>
  <si>
    <t>ЦБ-00017439</t>
  </si>
  <si>
    <t>ЦБ-00017440</t>
  </si>
  <si>
    <t>ЦБ-00017441</t>
  </si>
  <si>
    <t>ЦБ-00017442</t>
  </si>
  <si>
    <t>ЦБ-00017443</t>
  </si>
  <si>
    <t>ЦБ-00017444</t>
  </si>
  <si>
    <t>ЦБ-00017445</t>
  </si>
  <si>
    <t>ЦБ-00017446</t>
  </si>
  <si>
    <t>ЦБ-00017447</t>
  </si>
  <si>
    <t>ЦБ-00017448</t>
  </si>
  <si>
    <t>ЦБ-00017449</t>
  </si>
  <si>
    <t>ЦБ-00017450</t>
  </si>
  <si>
    <t>ЦБ-00017451</t>
  </si>
  <si>
    <t>ЦБ-00017452</t>
  </si>
  <si>
    <t>ЦБ-00017453</t>
  </si>
  <si>
    <t>ЦБ-00017454</t>
  </si>
  <si>
    <t>ЦБ-00017455</t>
  </si>
  <si>
    <t>ЦБ-00017456</t>
  </si>
  <si>
    <t>ЦБ-00017457</t>
  </si>
  <si>
    <t>ЦБ-00017458</t>
  </si>
  <si>
    <t>ЦБ-00017459</t>
  </si>
  <si>
    <t>ЦБ-00017460</t>
  </si>
  <si>
    <t>ЦБ-00017461</t>
  </si>
  <si>
    <t>ЦБ-00017462</t>
  </si>
  <si>
    <t>ЦБ-00017463</t>
  </si>
  <si>
    <t>ЦБ-00017464</t>
  </si>
  <si>
    <t>ЦБ-00017465</t>
  </si>
  <si>
    <t>ЦБ-00017466</t>
  </si>
  <si>
    <t>ЦБ-00017467</t>
  </si>
  <si>
    <t>ЦБ-00017469</t>
  </si>
  <si>
    <t>ЦБ-00017470</t>
  </si>
  <si>
    <t>ЦБ-00017472</t>
  </si>
  <si>
    <t>ЦБ-00017474</t>
  </si>
  <si>
    <t>ЦБ-00017475</t>
  </si>
  <si>
    <t>ЦБ-00017476</t>
  </si>
  <si>
    <t>ЦБ-00017478</t>
  </si>
  <si>
    <t>ЦБ-00017480</t>
  </si>
  <si>
    <t>ЦБ-00017481</t>
  </si>
  <si>
    <t>ЦБ-00017482</t>
  </si>
  <si>
    <t>ЦБ-00017483</t>
  </si>
  <si>
    <t>ЦБ-00017484</t>
  </si>
  <si>
    <t>ЦБ-00017485</t>
  </si>
  <si>
    <t>ЦБ-00017486</t>
  </si>
  <si>
    <t>ЦБ-00017487</t>
  </si>
  <si>
    <t>ЦБ-00017488</t>
  </si>
  <si>
    <t>ЦБ-00017489</t>
  </si>
  <si>
    <t>ЦБ-00017490</t>
  </si>
  <si>
    <t>ЦБ-00017491</t>
  </si>
  <si>
    <t>ЦБ-00017492</t>
  </si>
  <si>
    <t>ЦБ-00017493</t>
  </si>
  <si>
    <t>ЦБ-00017494</t>
  </si>
  <si>
    <t>ЦБ-00017495</t>
  </si>
  <si>
    <t>ЦБ-00017496</t>
  </si>
  <si>
    <t>ЦБ-00017497</t>
  </si>
  <si>
    <t>ЦБ-00017498</t>
  </si>
  <si>
    <t>ЦБ-00017499</t>
  </si>
  <si>
    <t>ЦБ-00017500</t>
  </si>
  <si>
    <t>ЦБ-00017501</t>
  </si>
  <si>
    <t>ЦБ-00017502</t>
  </si>
  <si>
    <t>ЦБ-00017503</t>
  </si>
  <si>
    <t>ЦБ-00017506</t>
  </si>
  <si>
    <t>ЦБ-00017508</t>
  </si>
  <si>
    <t>ЦБ-00017509</t>
  </si>
  <si>
    <t>ЦБ-00017511</t>
  </si>
  <si>
    <t>ЦБ-00017512</t>
  </si>
  <si>
    <t>ЦБ-00017516</t>
  </si>
  <si>
    <t>ЦБ-00017518</t>
  </si>
  <si>
    <t>ЦБ-00017519</t>
  </si>
  <si>
    <t>ЦБ-00017520</t>
  </si>
  <si>
    <t>ЦБ-00017521</t>
  </si>
  <si>
    <t>ЦБ-00017522</t>
  </si>
  <si>
    <t>ЦБ-00026643</t>
  </si>
  <si>
    <t>ЦБ-00026644</t>
  </si>
  <si>
    <t>ЦБ-00026645</t>
  </si>
  <si>
    <t>ЦБ-00026647</t>
  </si>
  <si>
    <t>ЦБ-00026649</t>
  </si>
  <si>
    <t>ЦБ-00026651</t>
  </si>
  <si>
    <t>ЦБ-00026652</t>
  </si>
  <si>
    <t>ЦБ-00026653</t>
  </si>
  <si>
    <t>ЦБ-00026654</t>
  </si>
  <si>
    <t>ЦБ-00026655</t>
  </si>
  <si>
    <t>ЦБ-00026656</t>
  </si>
  <si>
    <t>ЦБ-00026658</t>
  </si>
  <si>
    <t>ЦБ-00026660</t>
  </si>
  <si>
    <t>ЦБ-00028891</t>
  </si>
  <si>
    <t>ЦБ-00032777</t>
  </si>
  <si>
    <t>ЦБ-00033722</t>
  </si>
  <si>
    <t>ЦБ-00033731</t>
  </si>
  <si>
    <t>ЦБ-00055546</t>
  </si>
  <si>
    <t>ЦБ-00055549</t>
  </si>
  <si>
    <t>ЦБ-00055552</t>
  </si>
  <si>
    <t>ЦБ-00055555</t>
  </si>
  <si>
    <t>ЦБ-00055558</t>
  </si>
  <si>
    <t>ЦБ-00055561</t>
  </si>
  <si>
    <t>ЦБ-00062663</t>
  </si>
  <si>
    <t>ЦБ-00062664</t>
  </si>
  <si>
    <t>ЦБ-00062665</t>
  </si>
  <si>
    <t>ЦБ-00062666</t>
  </si>
  <si>
    <t>ЦБ-00062667</t>
  </si>
  <si>
    <t>ЦБ-00062668</t>
  </si>
  <si>
    <t>ЦБ-00062669</t>
  </si>
  <si>
    <t>ЦБ-00062670</t>
  </si>
  <si>
    <t>ЦБ-00062671</t>
  </si>
  <si>
    <t>ЦБ-00062672</t>
  </si>
  <si>
    <t>ЦБ-00062673</t>
  </si>
  <si>
    <t>ЦБ-00062674</t>
  </si>
  <si>
    <t>ЦБ-00086409</t>
  </si>
  <si>
    <t>ЦБ-00086413</t>
  </si>
  <si>
    <t>ЦБ-00086417</t>
  </si>
  <si>
    <t>ЦБ-00086421</t>
  </si>
  <si>
    <t>ЦБ-00086425</t>
  </si>
  <si>
    <t>ЦБ-00086429</t>
  </si>
  <si>
    <t>ЦБ-00086433</t>
  </si>
  <si>
    <t>УТ-00004037</t>
  </si>
  <si>
    <t>ЦБ-00004722</t>
  </si>
  <si>
    <t>ЦБ-00017513</t>
  </si>
  <si>
    <t>ЦБ-00017514</t>
  </si>
  <si>
    <t>ЦБ-00017515</t>
  </si>
  <si>
    <t>Прайс.лист на готовые композиции серии "YALTA"</t>
  </si>
  <si>
    <t>кол.во</t>
  </si>
  <si>
    <t>LT.A-14 1/3</t>
  </si>
  <si>
    <t>LT.A-14 2/3</t>
  </si>
  <si>
    <t>LT.A-14 3/3</t>
  </si>
  <si>
    <t>LT.A-16 1/3</t>
  </si>
  <si>
    <t>LT.A-16 2/3</t>
  </si>
  <si>
    <t>LT.A-16 3/3</t>
  </si>
  <si>
    <t>LT.A-18 1/3</t>
  </si>
  <si>
    <t>LT.A-18 2/3</t>
  </si>
  <si>
    <t>LT.A-18 3/3</t>
  </si>
  <si>
    <t>LT.A-20 1/3</t>
  </si>
  <si>
    <t>LT.A-20 2/3</t>
  </si>
  <si>
    <t>LT.A-20 3/3</t>
  </si>
  <si>
    <t>LT.B-18 (L) 1/4</t>
  </si>
  <si>
    <t>LT.B-18 (L) 2/4</t>
  </si>
  <si>
    <t>LT.B-18 (L) 3/4</t>
  </si>
  <si>
    <t>LT.B-18 (L) 4/4</t>
  </si>
  <si>
    <t>LT.B-18 (R) 1/4</t>
  </si>
  <si>
    <t>LT.B-18 (R) 2/4</t>
  </si>
  <si>
    <t>LT.B-18 (R) 3/4</t>
  </si>
  <si>
    <t>LT.B-18 (R) 4/4</t>
  </si>
  <si>
    <t>LT.B-20 (L) 1/4</t>
  </si>
  <si>
    <t>LT.B-20 (L) 2/4</t>
  </si>
  <si>
    <t>LT.B-20 (L) 3/4</t>
  </si>
  <si>
    <t>LT.B-20 (L) 4/4</t>
  </si>
  <si>
    <t>LT.B-20 (R) 1/4</t>
  </si>
  <si>
    <t>LT.B-20 (R) 2/4</t>
  </si>
  <si>
    <t>LT.B-20 (R) 3/4</t>
  </si>
  <si>
    <t>LT.B-20 (R) 4/4</t>
  </si>
  <si>
    <t>LT.B-22 (L) 1/4</t>
  </si>
  <si>
    <t>LT.B-22 (L) 2/4</t>
  </si>
  <si>
    <t>LT.B-22 (L) 3/4</t>
  </si>
  <si>
    <t>LT.B-22 (L) 4/4</t>
  </si>
  <si>
    <t>LT.B-22 (R) 1/4</t>
  </si>
  <si>
    <t>LT.B-22 (R) 2/4</t>
  </si>
  <si>
    <t>LT.B-22 (R) 3/4</t>
  </si>
  <si>
    <t>LT.B-22 (R) 4/4</t>
  </si>
  <si>
    <t>LT.C-18 (L) 1/5</t>
  </si>
  <si>
    <t>LT.C-18 (L) 2/5</t>
  </si>
  <si>
    <t>LT.C-18 (L) 3/5</t>
  </si>
  <si>
    <t>LT.C-18 (L) 4/5</t>
  </si>
  <si>
    <t>LT.C-18 (L) 5/5</t>
  </si>
  <si>
    <t>LT.C-18 (R) 1/5</t>
  </si>
  <si>
    <t>LT.C-18 (R) 2/5</t>
  </si>
  <si>
    <t>LT.C-18 (R) 3/5</t>
  </si>
  <si>
    <t>LT.C-18 (R) 4/5</t>
  </si>
  <si>
    <t>LT.C-18 (R) 5/5</t>
  </si>
  <si>
    <t>LT.C-20 (L) 1/5</t>
  </si>
  <si>
    <t>LT.C-20 (L) 2/5</t>
  </si>
  <si>
    <t>LT.C-20 (L) 3/5</t>
  </si>
  <si>
    <t>LT.C-20 (L) 4/5</t>
  </si>
  <si>
    <t>LT.C-20 (L) 5/5</t>
  </si>
  <si>
    <t>LT.C-20 (R) 1/5</t>
  </si>
  <si>
    <t>LT.C-20 (R) 2/5</t>
  </si>
  <si>
    <t>LT.C-20 (R) 3/5</t>
  </si>
  <si>
    <t>LT.C-20 (R) 4/5</t>
  </si>
  <si>
    <t>LT.C-20 (R) 5/5</t>
  </si>
  <si>
    <t>LT.C-22 (L) 1/5</t>
  </si>
  <si>
    <t>LT.C-22 (L) 2/5</t>
  </si>
  <si>
    <t>LT.C-22 (L) 3/5</t>
  </si>
  <si>
    <t>LT.C-22 (L) 4/5</t>
  </si>
  <si>
    <t>LT.C-22 (L) 5/5</t>
  </si>
  <si>
    <t>LT.C-22 (R) 1/5</t>
  </si>
  <si>
    <t>LT.C-22 (R) 2/5</t>
  </si>
  <si>
    <t>LT.C-22 (R) 3/5</t>
  </si>
  <si>
    <t>LT.C-22 (R) 4/5</t>
  </si>
  <si>
    <t>LT.C-22 (R) 5/5</t>
  </si>
  <si>
    <t>LT.PP 1/2</t>
  </si>
  <si>
    <t>LT.PP 2/2</t>
  </si>
  <si>
    <t>LT.PS-18 1/3</t>
  </si>
  <si>
    <t>LT.PS-18 2/3</t>
  </si>
  <si>
    <t>LT.PS-18 3/3</t>
  </si>
  <si>
    <t>LT.PS-20 1/3</t>
  </si>
  <si>
    <t>LT.PS-20 2/3</t>
  </si>
  <si>
    <t>LT.PS-20 3/3</t>
  </si>
  <si>
    <t>LT.PS-22 1/3</t>
  </si>
  <si>
    <t>LT.PS-22 2/3</t>
  </si>
  <si>
    <t>LT.PS-22 3/3</t>
  </si>
  <si>
    <t>LT.SPS 1/3</t>
  </si>
  <si>
    <t>LT.SPS 2/3</t>
  </si>
  <si>
    <t>LT.SPS 3/3</t>
  </si>
  <si>
    <t>LT.SPU (L) 1/2</t>
  </si>
  <si>
    <t>LT.SPU (L) 2/2</t>
  </si>
  <si>
    <t>LT.SPU (R) 1/2</t>
  </si>
  <si>
    <t>LT.SPU (R) 2/2</t>
  </si>
  <si>
    <t>LT.STO 1/4</t>
  </si>
  <si>
    <t>LT.STO 2/4</t>
  </si>
  <si>
    <t>LT.STO 3/4</t>
  </si>
  <si>
    <t>LT.STO 4/4</t>
  </si>
  <si>
    <t xml:space="preserve">Yalta Царга LT.A-14 2/3   </t>
  </si>
  <si>
    <t xml:space="preserve">Yalta Столешница LT.A-14 1/3   </t>
  </si>
  <si>
    <t xml:space="preserve">Yalta Опоры LT.A-14 3/3   </t>
  </si>
  <si>
    <t xml:space="preserve">Yalta Столешница LT.A-16 1/3   </t>
  </si>
  <si>
    <t xml:space="preserve">Yalta Царга LT.A-16 2/3   </t>
  </si>
  <si>
    <t xml:space="preserve">Yalta Опоры LT.A-16 3/3   </t>
  </si>
  <si>
    <t xml:space="preserve">Yalta Столешница LT.A-18 1/3   </t>
  </si>
  <si>
    <t xml:space="preserve">Yalta Царга LT.A-18 2/3   </t>
  </si>
  <si>
    <t xml:space="preserve">Yalta Опоры LT.A-18 3/3   </t>
  </si>
  <si>
    <t xml:space="preserve">Yalta Столешница LT.A-20 1/3   </t>
  </si>
  <si>
    <t xml:space="preserve">Yalta Царга LT.A-20 2/3   </t>
  </si>
  <si>
    <t xml:space="preserve">Yalta Опоры LT.A-20 3/3   </t>
  </si>
  <si>
    <t xml:space="preserve">Yalta Столешница LT.B-18 (L) 1/4   </t>
  </si>
  <si>
    <t xml:space="preserve">Yalta Столешница LT.B-18 (L) 2/4   </t>
  </si>
  <si>
    <t xml:space="preserve">Yalta Царга LT.B-18 (L) 3/4   </t>
  </si>
  <si>
    <t xml:space="preserve">Yalta Опоры LT.B-18 (L) 4/4   </t>
  </si>
  <si>
    <t xml:space="preserve">Yalta Столешница LT.B-18 (R) 1/4   </t>
  </si>
  <si>
    <t xml:space="preserve">Yalta Столешница LT.B-18 (R) 2/4   </t>
  </si>
  <si>
    <t xml:space="preserve">Yalta Царга LT.B-18 (R) 3/4   </t>
  </si>
  <si>
    <t xml:space="preserve">Yalta Опоры LT.B-18 (R) 4/4   </t>
  </si>
  <si>
    <t xml:space="preserve">Yalta Столешница LT.B-20 (L) 1/4   </t>
  </si>
  <si>
    <t xml:space="preserve">Yalta Столешница LT.B-20 (L) 2/4   </t>
  </si>
  <si>
    <t xml:space="preserve">Yalta Царга LT.B-20 (L) 3/4   </t>
  </si>
  <si>
    <t xml:space="preserve">Yalta Опоры LT.B-20 (L) 4/4   </t>
  </si>
  <si>
    <t xml:space="preserve">Yalta Столешница LT.B-20 (R) 1/4   </t>
  </si>
  <si>
    <t xml:space="preserve">Yalta Столешница LT.B-20 (R) 2/4   </t>
  </si>
  <si>
    <t xml:space="preserve">Yalta Царга LT.B-20 (R) 3/4   </t>
  </si>
  <si>
    <t xml:space="preserve">Yalta Опоры LT.B-20 (R) 4/4   </t>
  </si>
  <si>
    <t xml:space="preserve">Yalta Столешница LT.B-22 (L) 1/4   </t>
  </si>
  <si>
    <t xml:space="preserve">Yalta Столешница LT.B-22 (L) 2/4   </t>
  </si>
  <si>
    <t xml:space="preserve">Yalta Царга LT.B-22 (L) 3/4   </t>
  </si>
  <si>
    <t xml:space="preserve">Yalta Опора LT.B-22 (L) 4/4   </t>
  </si>
  <si>
    <t xml:space="preserve">Yalta Столешница LT.B-22 (R) 1/4   </t>
  </si>
  <si>
    <t xml:space="preserve">Yalta Столешница LT.B-22 (R) 2/4   </t>
  </si>
  <si>
    <t xml:space="preserve">Yalta Царга LT.B-22 (R) 3/4   </t>
  </si>
  <si>
    <t xml:space="preserve">Yalta Опоры LT.B-22 (R) 4/4   </t>
  </si>
  <si>
    <t xml:space="preserve">Yalta Столешница LT.C-18 (L) 1/5   </t>
  </si>
  <si>
    <t xml:space="preserve">Yalta Столешница LT.C-18 (L) 2/5   </t>
  </si>
  <si>
    <t xml:space="preserve">Yalta Царга LT.C-18 (L) 3/5   </t>
  </si>
  <si>
    <t xml:space="preserve">Yalta Опора большая LT.C-18 (L) 4/5   </t>
  </si>
  <si>
    <t xml:space="preserve">Yalta Опоры LT.C-18 (L) 5/5   </t>
  </si>
  <si>
    <t xml:space="preserve">Yalta Столешница LT.C-18 (R) 1/5   </t>
  </si>
  <si>
    <t xml:space="preserve">Yalta Столешница LT.C-18 (R) 2/5   </t>
  </si>
  <si>
    <t xml:space="preserve">Yalta Царга LT.C-18 (R) 3/5   </t>
  </si>
  <si>
    <t xml:space="preserve">Yalta Опора большая LT.C-18 (R) 4/5   </t>
  </si>
  <si>
    <t xml:space="preserve">Yalta Опоры LT.C-18 (R) 5/5   </t>
  </si>
  <si>
    <t xml:space="preserve">Yalta Столешница LT.C-20 (L) 1/5   </t>
  </si>
  <si>
    <t xml:space="preserve">Yalta Столешница LT.C-20 (L) 2/5   </t>
  </si>
  <si>
    <t xml:space="preserve">Yalta Царга LT.C-20 (L) 3/5   </t>
  </si>
  <si>
    <t xml:space="preserve">Yalta Опора большая LT.C-20 (L) 4/5   </t>
  </si>
  <si>
    <t xml:space="preserve">Yalta Опоры LT.C-20 (L) 5/5   </t>
  </si>
  <si>
    <t xml:space="preserve">Yalta Столешница LT.C-20 (R) 1/5   </t>
  </si>
  <si>
    <t xml:space="preserve">Yalta Столешница LT.C-20 (R) 2/5   </t>
  </si>
  <si>
    <t xml:space="preserve">Yalta Царга LT.C-20 (R) 3/5   </t>
  </si>
  <si>
    <t xml:space="preserve">Yalta Опора большая LT.C-20 (R) 4/5   </t>
  </si>
  <si>
    <t xml:space="preserve">Yalta Опоры LT.C-20 (R) 5/5   </t>
  </si>
  <si>
    <t xml:space="preserve">Yalta Столешница LT.C-22 (L) 1/5   </t>
  </si>
  <si>
    <t xml:space="preserve">Yalta Столешница LT.C-22 (L) 2/5   </t>
  </si>
  <si>
    <t xml:space="preserve">Yalta Царга LT.C-22 (L) 3/5   </t>
  </si>
  <si>
    <t xml:space="preserve">Yalta Опора большая LT.C-22 (L) 4/5   </t>
  </si>
  <si>
    <t xml:space="preserve">Yalta Опоры LT.C-22 (L) 5/5   </t>
  </si>
  <si>
    <t xml:space="preserve">Yalta Столешница LT.C-22 (R) 1/5   </t>
  </si>
  <si>
    <t xml:space="preserve">Yalta Столешница LT.C-22 (R) 2/5   </t>
  </si>
  <si>
    <t xml:space="preserve">Yalta Царга LT.C-22 (R) 3/5   </t>
  </si>
  <si>
    <t xml:space="preserve">Yalta Опора большая LT.C-22 (R) 4/5   </t>
  </si>
  <si>
    <t xml:space="preserve">Yalta Опоры LT.C-22 (R) 5/5   </t>
  </si>
  <si>
    <t xml:space="preserve">Yalta Царга LT.PP 1/2   </t>
  </si>
  <si>
    <t xml:space="preserve">Yalta Опоры LT.PP 2/2   </t>
  </si>
  <si>
    <t xml:space="preserve">Yalta Столешница LT.PS-18 1/3   </t>
  </si>
  <si>
    <t xml:space="preserve">Yalta Царга LT.PS-18 2/3   </t>
  </si>
  <si>
    <t xml:space="preserve">Yalta Опоры LT.PS-18 3/3   </t>
  </si>
  <si>
    <t xml:space="preserve">Yalta Столешница LT.PS-20 1/3   </t>
  </si>
  <si>
    <t xml:space="preserve">Yalta Царга LT.PS-20 2/3   </t>
  </si>
  <si>
    <t xml:space="preserve">Yalta Опоры LT.PS-20 3/3   </t>
  </si>
  <si>
    <t xml:space="preserve">Yalta Столешница LT.PS-22 1/3   </t>
  </si>
  <si>
    <t xml:space="preserve">Yalta Царга LT.PS-22 2/3   </t>
  </si>
  <si>
    <t xml:space="preserve">Yalta Опоры LT.PS-22 3/3   </t>
  </si>
  <si>
    <t xml:space="preserve">Yalta Столешница LT.SPS 1/3   </t>
  </si>
  <si>
    <t xml:space="preserve">Yalta Царга LT.SPS 2/3   </t>
  </si>
  <si>
    <t xml:space="preserve">Yalta Опоры LT.SPS 3/3   </t>
  </si>
  <si>
    <t xml:space="preserve">Yalta Столешница LT.SPU (L) 1/2   </t>
  </si>
  <si>
    <t xml:space="preserve">Yalta Опоры LT.SPU (L) 2/2   </t>
  </si>
  <si>
    <t xml:space="preserve">Yalta Столешница LT.SPU (R) 1/2   </t>
  </si>
  <si>
    <t xml:space="preserve">Yalta Опоры LT.SPU (R) 2/2   </t>
  </si>
  <si>
    <t xml:space="preserve">Yalta Крышка, дно, горизонт большой LT.STO 1/4   </t>
  </si>
  <si>
    <t xml:space="preserve">Yalta Стойки, горизонт маленький LT.STO 2/4   </t>
  </si>
  <si>
    <t xml:space="preserve">Yalta Стойки средние LT.STO 3/4   </t>
  </si>
  <si>
    <t xml:space="preserve">Yalta Фронтальная панель LT.STO 4/4   </t>
  </si>
  <si>
    <t xml:space="preserve">LT.В-20 (R) </t>
  </si>
  <si>
    <t xml:space="preserve">LT.В-18 (R) </t>
  </si>
  <si>
    <t xml:space="preserve">LT.В-22 (R) </t>
  </si>
  <si>
    <t xml:space="preserve">LT.C-18 (R) </t>
  </si>
  <si>
    <t xml:space="preserve">LT.C-20 (R) </t>
  </si>
  <si>
    <t xml:space="preserve">LT.C-22 (R) </t>
  </si>
  <si>
    <t>LT.SPU (L)</t>
  </si>
  <si>
    <t xml:space="preserve">LT.SPU (R) </t>
  </si>
  <si>
    <t>1400*900*750</t>
  </si>
  <si>
    <t>1600*900*750</t>
  </si>
  <si>
    <t>1800*900*750</t>
  </si>
  <si>
    <t>2000*900*750</t>
  </si>
  <si>
    <t>2200*900*750</t>
  </si>
  <si>
    <t>800*700*750</t>
  </si>
  <si>
    <t>1200*700*750</t>
  </si>
  <si>
    <t>1000*600*750</t>
  </si>
  <si>
    <t>1100*450*580</t>
  </si>
  <si>
    <t>1500*550*710</t>
  </si>
  <si>
    <t>1800*550*750</t>
  </si>
  <si>
    <t>2000*550*750</t>
  </si>
  <si>
    <t>2200*550*750</t>
  </si>
  <si>
    <t>2400*1200*750</t>
  </si>
  <si>
    <t>1800*1100*750</t>
  </si>
  <si>
    <t xml:space="preserve">1600*1200*750 </t>
  </si>
  <si>
    <t xml:space="preserve">1000*1200*750 </t>
  </si>
  <si>
    <t>1000*800*750</t>
  </si>
  <si>
    <t>800*800*750</t>
  </si>
  <si>
    <t>1700*600*750</t>
  </si>
  <si>
    <t>900*550*450</t>
  </si>
  <si>
    <t>800*450*1990</t>
  </si>
  <si>
    <t>800*430*1990</t>
  </si>
  <si>
    <t>800*430*1195</t>
  </si>
  <si>
    <t>400*430*1990</t>
  </si>
  <si>
    <t xml:space="preserve"> 400*430*1195</t>
  </si>
  <si>
    <t>400*450*22</t>
  </si>
  <si>
    <t>800*450*22</t>
  </si>
  <si>
    <t>1200*450*22</t>
  </si>
  <si>
    <t>1600*450*22</t>
  </si>
  <si>
    <t>2000*450*22</t>
  </si>
  <si>
    <t>2400*450*22</t>
  </si>
  <si>
    <t>400*1960*18</t>
  </si>
  <si>
    <t>400*1700*18</t>
  </si>
  <si>
    <t xml:space="preserve">400*790*18 </t>
  </si>
  <si>
    <t>2000*390*2000</t>
  </si>
  <si>
    <t>1094*450*1168</t>
  </si>
  <si>
    <t xml:space="preserve">520*544*18 </t>
  </si>
  <si>
    <t xml:space="preserve">1042*544*18 </t>
  </si>
  <si>
    <t>520*544*22</t>
  </si>
  <si>
    <t>800*450*1987</t>
  </si>
  <si>
    <t>800*450*1195</t>
  </si>
  <si>
    <t>400*450*1987</t>
  </si>
  <si>
    <t>400*450*1195</t>
  </si>
  <si>
    <t>1098*452*1168</t>
  </si>
  <si>
    <t>1650*450*580</t>
  </si>
  <si>
    <t>2200*450*580</t>
  </si>
  <si>
    <t xml:space="preserve">LT.D-4  (R) </t>
  </si>
  <si>
    <t xml:space="preserve">LT.D-5  (R) </t>
  </si>
  <si>
    <t>LT.S-1 R  (R) white</t>
  </si>
  <si>
    <t xml:space="preserve">LT.S-1 R (L) white  </t>
  </si>
  <si>
    <t xml:space="preserve">LT.S-1 R (L)  black </t>
  </si>
  <si>
    <t xml:space="preserve">LT.S-1 R  (R)  black </t>
  </si>
  <si>
    <t>LT.S-2 R  (R) white</t>
  </si>
  <si>
    <t xml:space="preserve">LT.S-2 R (L) black </t>
  </si>
  <si>
    <t xml:space="preserve">LT.S-2 R  (R) black </t>
  </si>
  <si>
    <t>LT.S-3 R  (R) white</t>
  </si>
  <si>
    <t xml:space="preserve">LT.S-3 R (L) black </t>
  </si>
  <si>
    <t xml:space="preserve">LT.S-3 R  (R) black </t>
  </si>
  <si>
    <t xml:space="preserve">LT.S-4 R (L)  black </t>
  </si>
  <si>
    <t xml:space="preserve">LT.S-4 R  (R)  black </t>
  </si>
  <si>
    <t xml:space="preserve">LT.S-4 R (L) white  </t>
  </si>
  <si>
    <t xml:space="preserve">LT.S-5 R (L) white  </t>
  </si>
  <si>
    <t xml:space="preserve">LT.S-5 R (L)  black </t>
  </si>
  <si>
    <t xml:space="preserve">LT.S-5 R  (R)  black </t>
  </si>
  <si>
    <t xml:space="preserve">LT.D-1 (R) </t>
  </si>
  <si>
    <t xml:space="preserve">LT.D-2 (R) </t>
  </si>
  <si>
    <t xml:space="preserve">LT.D-3 (R) </t>
  </si>
  <si>
    <t xml:space="preserve">LT.S-1 R (R) </t>
  </si>
  <si>
    <t xml:space="preserve">LT.S-2 R (R) </t>
  </si>
  <si>
    <t xml:space="preserve">LT.S-3 R (R) </t>
  </si>
  <si>
    <t xml:space="preserve">LT.S-2  (R) </t>
  </si>
  <si>
    <t xml:space="preserve">LT.S-3  (R) </t>
  </si>
  <si>
    <t>ЦБ-00008479</t>
  </si>
  <si>
    <t>ЦБ-00008480</t>
  </si>
  <si>
    <t>ЦБ-00008481</t>
  </si>
  <si>
    <t>ЦБ-00008482</t>
  </si>
  <si>
    <t>ЦБ-00008483</t>
  </si>
  <si>
    <t>ЦБ-00008484</t>
  </si>
  <si>
    <t>ЦБ-00008485</t>
  </si>
  <si>
    <t>ЦБ-00008486</t>
  </si>
  <si>
    <t>ЦБ-00008487</t>
  </si>
  <si>
    <t>ЦБ-00008488</t>
  </si>
  <si>
    <t>ЦБ-00008489</t>
  </si>
  <si>
    <t>ЦБ-00008490</t>
  </si>
  <si>
    <t>ЦБ-00008491</t>
  </si>
  <si>
    <t>ЦБ-00008492</t>
  </si>
  <si>
    <t>ЦБ-00008493</t>
  </si>
  <si>
    <t>ЦБ-00008494</t>
  </si>
  <si>
    <t>ЦБ-00008495</t>
  </si>
  <si>
    <t>ЦБ-00008496</t>
  </si>
  <si>
    <t>ЦБ-00008497</t>
  </si>
  <si>
    <t>ЦБ-00008498</t>
  </si>
  <si>
    <t>ЦБ-00008499</t>
  </si>
  <si>
    <t>ЦБ-00008500</t>
  </si>
  <si>
    <t>ЦБ-00008501</t>
  </si>
  <si>
    <t>ЦБ-00008502</t>
  </si>
  <si>
    <t>ЦБ-00008503</t>
  </si>
  <si>
    <t>ЦБ-00008504</t>
  </si>
  <si>
    <t>ЦБ-00008505</t>
  </si>
  <si>
    <t>ЦБ-00008506</t>
  </si>
  <si>
    <t>ЦБ-00008507</t>
  </si>
  <si>
    <t>ЦБ-00008508</t>
  </si>
  <si>
    <t>ЦБ-00008509</t>
  </si>
  <si>
    <t>ЦБ-00008510</t>
  </si>
  <si>
    <t>ЦБ-00008511</t>
  </si>
  <si>
    <t>ЦБ-00008512</t>
  </si>
  <si>
    <t>ЦБ-00008513</t>
  </si>
  <si>
    <t>ЦБ-00008514</t>
  </si>
  <si>
    <t>ЦБ-00008515</t>
  </si>
  <si>
    <t>ЦБ-00008516</t>
  </si>
  <si>
    <t>ЦБ-00008517</t>
  </si>
  <si>
    <t>ЦБ-00008518</t>
  </si>
  <si>
    <t>ЦБ-00008519</t>
  </si>
  <si>
    <t>ЦБ-00008520</t>
  </si>
  <si>
    <t>ЦБ-00008521</t>
  </si>
  <si>
    <t>ЦБ-00008522</t>
  </si>
  <si>
    <t>ЦБ-00008523</t>
  </si>
  <si>
    <t>ЦБ-00008524</t>
  </si>
  <si>
    <t>ЦБ-00008525</t>
  </si>
  <si>
    <t>ЦБ-00008526</t>
  </si>
  <si>
    <t>ЦБ-00008527</t>
  </si>
  <si>
    <t>ЦБ-00008528</t>
  </si>
  <si>
    <t>ЦБ-00008529</t>
  </si>
  <si>
    <t>ЦБ-00008530</t>
  </si>
  <si>
    <t>ЦБ-00008531</t>
  </si>
  <si>
    <t>ЦБ-00008532</t>
  </si>
  <si>
    <t>ЦБ-00008533</t>
  </si>
  <si>
    <t>ЦБ-00008534</t>
  </si>
  <si>
    <t>ЦБ-00008535</t>
  </si>
  <si>
    <t>ЦБ-00008536</t>
  </si>
  <si>
    <t>ЦБ-00008537</t>
  </si>
  <si>
    <t>ЦБ-00008538</t>
  </si>
  <si>
    <t>ЦБ-00008539</t>
  </si>
  <si>
    <t>ЦБ-00008540</t>
  </si>
  <si>
    <t>ЦБ-00008541</t>
  </si>
  <si>
    <t>ЦБ-00008542</t>
  </si>
  <si>
    <t>ЦБ-00008543</t>
  </si>
  <si>
    <t>ЦБ-00008544</t>
  </si>
  <si>
    <t>ЦБ-00008545</t>
  </si>
  <si>
    <t>ЦБ-00008546</t>
  </si>
  <si>
    <t>ЦБ-00008547</t>
  </si>
  <si>
    <t>ЦБ-00008548</t>
  </si>
  <si>
    <t>ЦБ-00008549</t>
  </si>
  <si>
    <t>ЦБ-00008550</t>
  </si>
  <si>
    <t>ЦБ-00008551</t>
  </si>
  <si>
    <t>ЦБ-00008552</t>
  </si>
  <si>
    <t>ЦБ-00008553</t>
  </si>
  <si>
    <t>ЦБ-00008554</t>
  </si>
  <si>
    <t>ЦБ-00008555</t>
  </si>
  <si>
    <t>ЦБ-00008556</t>
  </si>
  <si>
    <t>ЦБ-00026657</t>
  </si>
  <si>
    <t>ЦБ-00032524</t>
  </si>
  <si>
    <t>ЦБ-00032528</t>
  </si>
  <si>
    <t>ЦБ-00032533</t>
  </si>
  <si>
    <t>ЦБ-00033694</t>
  </si>
  <si>
    <t>ЦБ-00033698</t>
  </si>
  <si>
    <t>ЦБ-00033702</t>
  </si>
  <si>
    <t>ЦБ-00033703</t>
  </si>
  <si>
    <t>ЦБ-00033710</t>
  </si>
  <si>
    <t>ЦБ-00033714</t>
  </si>
  <si>
    <t>ЦБ-00033718</t>
  </si>
  <si>
    <t>УТ-00003864</t>
  </si>
  <si>
    <t>УТ-00003881</t>
  </si>
  <si>
    <t>УТ-00003883</t>
  </si>
  <si>
    <t>УТ-00004001</t>
  </si>
  <si>
    <t>УТ-00004082</t>
  </si>
  <si>
    <t>УТ-00004083</t>
  </si>
  <si>
    <t>УТ-00004084</t>
  </si>
  <si>
    <t>УТ-00004087</t>
  </si>
  <si>
    <t>УТ-00004089</t>
  </si>
  <si>
    <t>УТ-00004094</t>
  </si>
  <si>
    <t>УТ-00004096</t>
  </si>
  <si>
    <t>УТ-00004098</t>
  </si>
  <si>
    <t>ЦБ-00002742</t>
  </si>
  <si>
    <t>ЦБ-00002743</t>
  </si>
  <si>
    <t>ЦБ-00002745</t>
  </si>
  <si>
    <t>ЦБ-00002746</t>
  </si>
  <si>
    <t>ЦБ-00002748</t>
  </si>
  <si>
    <t>ЦБ-00002749</t>
  </si>
  <si>
    <t>ЦБ-00002751</t>
  </si>
  <si>
    <t>ЦБ-00002752</t>
  </si>
  <si>
    <t>ЦБ-00002753</t>
  </si>
  <si>
    <t>ЦБ-00002755</t>
  </si>
  <si>
    <t>ЦБ-00002756</t>
  </si>
  <si>
    <t>ЦБ-00002757</t>
  </si>
  <si>
    <t>ЦБ-00002759</t>
  </si>
  <si>
    <t>ЦБ-00026646</t>
  </si>
  <si>
    <t>ЦБ-00026648</t>
  </si>
  <si>
    <t>ЦБ-00026650</t>
  </si>
  <si>
    <t>ЦБ-00026659</t>
  </si>
  <si>
    <t>ЦБ-00026661</t>
  </si>
  <si>
    <t>ЦБ-00033726</t>
  </si>
  <si>
    <t>1800*2000*750</t>
  </si>
  <si>
    <t>2000*2000*750</t>
  </si>
  <si>
    <t>2200*2000*750</t>
  </si>
  <si>
    <t>100*100*714</t>
  </si>
  <si>
    <r>
      <rPr>
        <b/>
        <sz val="11"/>
        <color theme="1"/>
        <rFont val="Calibri"/>
        <family val="2"/>
        <charset val="204"/>
        <scheme val="minor"/>
      </rPr>
      <t>Кромка ПВХ</t>
    </r>
    <r>
      <rPr>
        <sz val="11"/>
        <color theme="1"/>
        <rFont val="Calibri"/>
        <family val="2"/>
        <charset val="204"/>
        <scheme val="minor"/>
      </rPr>
      <t xml:space="preserve"> толщиной 0,4 мм и 2 мм.</t>
    </r>
  </si>
  <si>
    <r>
      <t xml:space="preserve">Цвета металлических опор: </t>
    </r>
    <r>
      <rPr>
        <sz val="11"/>
        <color theme="1"/>
        <rFont val="Calibri"/>
        <family val="2"/>
        <charset val="204"/>
        <scheme val="minor"/>
      </rPr>
      <t xml:space="preserve"> Черный, Белый, Антрацит, Серый, Латте, Капучино.</t>
    </r>
  </si>
  <si>
    <t xml:space="preserve">По покраске изделий из металла (от 10 шт) в любой цвет по RAL, обратитесь к вашему менеджеру. </t>
  </si>
  <si>
    <t>Столы устанавливаются на регулируемые опоры - М6.</t>
  </si>
  <si>
    <t>Размеры Ш*Г*В, (мм)</t>
  </si>
  <si>
    <t>Цена, (руб.)</t>
  </si>
  <si>
    <t xml:space="preserve"> </t>
  </si>
  <si>
    <t xml:space="preserve"> 800*800*750</t>
  </si>
  <si>
    <t>1700*600*36</t>
  </si>
  <si>
    <t>1600*1200*36</t>
  </si>
  <si>
    <t>1000*1200*36</t>
  </si>
  <si>
    <t>2400*1200*36</t>
  </si>
  <si>
    <t>1800*1100*36</t>
  </si>
  <si>
    <t>1600*800*714</t>
  </si>
  <si>
    <t>900*900*750</t>
  </si>
  <si>
    <t>* - толщина столешницы 22 мм</t>
  </si>
  <si>
    <r>
      <t xml:space="preserve">Цвета ЛДСП:  </t>
    </r>
    <r>
      <rPr>
        <sz val="11"/>
        <color theme="1"/>
        <rFont val="Calibri"/>
        <family val="2"/>
        <charset val="204"/>
        <scheme val="minor"/>
      </rPr>
      <t>Акация Лорка, Вяз Благородный, Снежная Патина.</t>
    </r>
  </si>
  <si>
    <t>По согласованию с менеджером изделия из металла могут быть покрашены в любой цвет по RAL.</t>
  </si>
  <si>
    <t>600*600*450</t>
  </si>
  <si>
    <t>550*450*634</t>
  </si>
  <si>
    <t>1096*450*580</t>
  </si>
  <si>
    <t>1504*550*707</t>
  </si>
  <si>
    <t>1642*450*580</t>
  </si>
  <si>
    <t>2188*450*580</t>
  </si>
  <si>
    <t>508*399*18</t>
  </si>
  <si>
    <t>542*418*520</t>
  </si>
  <si>
    <t xml:space="preserve">520*542*18 </t>
  </si>
  <si>
    <t>520*542*20</t>
  </si>
  <si>
    <t>40*40*100</t>
  </si>
  <si>
    <t>** При использовании тумбы в качестве самостоятельной позиции отдельно от стола, рекомендуем дозаказывать аллюминиевые опоры NZ 60-100, в количестве 6 штук на 1 тумбу. По умолчанию все тумбы укомплектованы опорами типа - Американка.</t>
  </si>
  <si>
    <t>* Допустимо использование любого холодильника с размерами не более  450*450*500 мм.</t>
  </si>
  <si>
    <t>Тумбы устанавливаются на регулируемые опоры - Американка Н = 26 мм.</t>
  </si>
  <si>
    <r>
      <rPr>
        <b/>
        <sz val="11"/>
        <color theme="1"/>
        <rFont val="Calibri"/>
        <family val="2"/>
        <charset val="204"/>
        <scheme val="minor"/>
      </rPr>
      <t>ЛДСП</t>
    </r>
    <r>
      <rPr>
        <sz val="11"/>
        <color theme="1"/>
        <rFont val="Calibri"/>
        <family val="2"/>
        <charset val="204"/>
        <scheme val="minor"/>
      </rPr>
      <t xml:space="preserve"> толщиной 18/22/36 мм.</t>
    </r>
  </si>
  <si>
    <t>Топы тумб - ЛДСП 22 мм, остальное ЛДСП 18 мм.</t>
  </si>
  <si>
    <t>1042*542*18</t>
  </si>
  <si>
    <t>1042*542*20</t>
  </si>
  <si>
    <t xml:space="preserve"> 800*431*1987</t>
  </si>
  <si>
    <t>800*431*1195</t>
  </si>
  <si>
    <t>400*431*1987</t>
  </si>
  <si>
    <t xml:space="preserve"> 400*431*1195</t>
  </si>
  <si>
    <t>1098*452*1095</t>
  </si>
  <si>
    <t>397*1956*18</t>
  </si>
  <si>
    <t>397*1164*18</t>
  </si>
  <si>
    <t>397*790*18</t>
  </si>
  <si>
    <t>397*1956*20</t>
  </si>
  <si>
    <t>397*1164*20</t>
  </si>
  <si>
    <t>397*790*20</t>
  </si>
  <si>
    <t>397*1164*4</t>
  </si>
  <si>
    <t>397*790*4</t>
  </si>
  <si>
    <r>
      <t xml:space="preserve">СТЕЛЛАЖИ И ГАРДЕРОБЫ </t>
    </r>
    <r>
      <rPr>
        <sz val="11"/>
        <color theme="1"/>
        <rFont val="Calibri"/>
        <family val="2"/>
        <charset val="204"/>
        <scheme val="minor"/>
      </rPr>
      <t xml:space="preserve"> (Устанавливаются на опоры Американка Н = 27 мм)</t>
    </r>
  </si>
  <si>
    <r>
      <t>ШКАФЫ ВЫСОКИЕ ШИРОКИЕ</t>
    </r>
    <r>
      <rPr>
        <sz val="11"/>
        <color theme="1"/>
        <rFont val="Calibri"/>
        <family val="2"/>
        <charset val="204"/>
        <scheme val="minor"/>
      </rPr>
      <t xml:space="preserve">  (Устанавливаются на опоры Американка Н = 27 мм)</t>
    </r>
  </si>
  <si>
    <r>
      <t>ШКАФЫ СРЕДНИЕ ШИРОКИЕ</t>
    </r>
    <r>
      <rPr>
        <sz val="11"/>
        <color theme="1"/>
        <rFont val="Calibri"/>
        <family val="2"/>
        <charset val="204"/>
        <scheme val="minor"/>
      </rPr>
      <t xml:space="preserve">  (Устанавливаются на опоры Американка Н = 27 мм)</t>
    </r>
  </si>
  <si>
    <r>
      <t>ШКАФЫ ВЫСОКИЕ УЗКИЕ</t>
    </r>
    <r>
      <rPr>
        <sz val="11"/>
        <color theme="1"/>
        <rFont val="Calibri"/>
        <family val="2"/>
        <charset val="204"/>
        <scheme val="minor"/>
      </rPr>
      <t xml:space="preserve">  (Устанавливаются на опоры Американка Н = 27 мм)</t>
    </r>
  </si>
  <si>
    <r>
      <t>ШКАФЫ СРЕДНИЕ УЗКИЕ</t>
    </r>
    <r>
      <rPr>
        <sz val="11"/>
        <color theme="1"/>
        <rFont val="Calibri"/>
        <family val="2"/>
        <charset val="204"/>
        <scheme val="minor"/>
      </rPr>
      <t xml:space="preserve">  (Устанавливаются на опоры Американка Н = 27 мм)</t>
    </r>
  </si>
  <si>
    <t>Топы стеллажей - ЛДСП 22 мм.</t>
  </si>
  <si>
    <t>Каркасы шкафов, двери - ЛДСП 18 мм.</t>
  </si>
  <si>
    <t>Шкафы устанавливаются на регулируемые опоры - Американка Н = 27 мм.</t>
  </si>
  <si>
    <r>
      <rPr>
        <b/>
        <sz val="11"/>
        <color theme="1"/>
        <rFont val="Calibri"/>
        <family val="2"/>
        <charset val="204"/>
        <scheme val="minor"/>
      </rPr>
      <t>ЛДСП</t>
    </r>
    <r>
      <rPr>
        <sz val="11"/>
        <color theme="1"/>
        <rFont val="Calibri"/>
        <family val="2"/>
        <charset val="204"/>
        <scheme val="minor"/>
      </rPr>
      <t xml:space="preserve"> толщиной 18/22/25 мм.</t>
    </r>
  </si>
  <si>
    <t>Размеры ШхГхВ, (мм)</t>
  </si>
  <si>
    <t xml:space="preserve">Каркасы/столешницы столов, приставки. ЛДСП 36 мм. </t>
  </si>
  <si>
    <r>
      <t xml:space="preserve">Цвета металлических опор: </t>
    </r>
    <r>
      <rPr>
        <sz val="11"/>
        <color theme="1"/>
        <rFont val="Calibri"/>
        <family val="2"/>
        <charset val="204"/>
        <scheme val="minor"/>
      </rPr>
      <t>Белый, Серый, Антрацит.</t>
    </r>
  </si>
  <si>
    <t>Топы тумб, стеллажей. ЛДСП 22 мм.</t>
  </si>
  <si>
    <t>Каркасы шкафов, царги столов, двери. ЛДСП 18 мм.</t>
  </si>
  <si>
    <t>Столы устанавливаются на регулируемые опоры. М6.</t>
  </si>
  <si>
    <t>Шкафы и стеллажи устанавливаются на регулируемые опоры. М6.</t>
  </si>
  <si>
    <r>
      <t xml:space="preserve">Цвета ЛДСП: </t>
    </r>
    <r>
      <rPr>
        <sz val="11"/>
        <color theme="1"/>
        <rFont val="Calibri"/>
        <family val="2"/>
        <charset val="204"/>
        <scheme val="minor"/>
      </rPr>
      <t>Акация Лорка, Вяз Благородный, Снежная Патина.</t>
    </r>
  </si>
  <si>
    <t>Тумба сервисная 3 ящика + открытая секция</t>
  </si>
  <si>
    <r>
      <t xml:space="preserve">Цвета ЛДСП: </t>
    </r>
    <r>
      <rPr>
        <sz val="11"/>
        <color theme="1"/>
        <rFont val="Calibri"/>
        <family val="2"/>
        <charset val="204"/>
        <scheme val="minor"/>
      </rPr>
      <t>Вяз Благородный,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Акация Лорка, Снежная Патина.</t>
    </r>
  </si>
  <si>
    <t>Измененен: 09.09.2024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</si>
</sst>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₽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3">
    <xf numFmtId="0" fontId="0" fillId="0" borderId="0"/>
    <xf numFmtId="0" fontId="9" fillId="0" borderId="0"/>
    <xf numFmtId="0" fontId="20" fillId="0" borderId="0"/>
  </cellStyleXfs>
  <cellXfs count="464">
    <xf numFmtId="0" fontId="0" fillId="0" borderId="0" xfId="0"/>
    <xf numFmtId="0" fontId="0" fillId="0" borderId="0" xfId="0" applyProtection="1"/>
    <xf numFmtId="0" fontId="3" fillId="0" borderId="0" xfId="0" applyFont="1" applyProtection="1"/>
    <xf numFmtId="164" fontId="2" fillId="0" borderId="0" xfId="0" applyNumberFormat="1" applyFont="1" applyAlignment="1" applyProtection="1">
      <alignment vertical="top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3" fillId="0" borderId="0" xfId="0" applyFont="1" applyFill="1" applyBorder="1" applyProtection="1"/>
    <xf numFmtId="0" fontId="0" fillId="0" borderId="1" xfId="0" applyFont="1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4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20" xfId="0" applyFont="1" applyFill="1" applyBorder="1" applyAlignment="1">
      <alignment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3" xfId="0" applyFont="1" applyFill="1" applyBorder="1" applyAlignment="1">
      <alignment vertical="center" wrapText="1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0" xfId="0" applyFont="1" applyFill="1" applyBorder="1" applyAlignment="1">
      <alignment vertical="center" wrapText="1"/>
    </xf>
    <xf numFmtId="0" fontId="0" fillId="0" borderId="30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0" xfId="0" applyFont="1" applyProtection="1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2" borderId="23" xfId="0" applyFont="1" applyFill="1" applyBorder="1" applyAlignment="1">
      <alignment vertical="center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0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3" xfId="0" applyFont="1" applyBorder="1" applyAlignment="1">
      <alignment vertical="center" wrapText="1"/>
    </xf>
    <xf numFmtId="0" fontId="0" fillId="0" borderId="30" xfId="0" applyFont="1" applyBorder="1" applyAlignment="1">
      <alignment vertical="center" wrapText="1"/>
    </xf>
    <xf numFmtId="0" fontId="0" fillId="0" borderId="33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Font="1" applyBorder="1" applyAlignment="1">
      <alignment horizontal="left" vertical="center"/>
    </xf>
    <xf numFmtId="0" fontId="0" fillId="0" borderId="24" xfId="0" applyFont="1" applyFill="1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4" xfId="0" applyFont="1" applyBorder="1" applyAlignment="1">
      <alignment vertical="center" wrapText="1"/>
    </xf>
    <xf numFmtId="0" fontId="0" fillId="0" borderId="35" xfId="0" applyFont="1" applyBorder="1" applyAlignment="1">
      <alignment vertical="center"/>
    </xf>
    <xf numFmtId="0" fontId="8" fillId="0" borderId="3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Alignment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1" applyFill="1"/>
    <xf numFmtId="0" fontId="9" fillId="0" borderId="0" xfId="1" applyFill="1" applyBorder="1"/>
    <xf numFmtId="0" fontId="9" fillId="0" borderId="0" xfId="1" applyFont="1" applyFill="1" applyBorder="1" applyAlignment="1"/>
    <xf numFmtId="0" fontId="1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2" fillId="0" borderId="44" xfId="1" applyFont="1" applyFill="1" applyBorder="1" applyAlignment="1">
      <alignment horizontal="left" vertical="center"/>
    </xf>
    <xf numFmtId="3" fontId="13" fillId="0" borderId="43" xfId="1" applyNumberFormat="1" applyFont="1" applyFill="1" applyBorder="1" applyAlignment="1"/>
    <xf numFmtId="3" fontId="13" fillId="0" borderId="49" xfId="1" applyNumberFormat="1" applyFont="1" applyFill="1" applyBorder="1" applyAlignment="1"/>
    <xf numFmtId="3" fontId="13" fillId="0" borderId="50" xfId="1" applyNumberFormat="1" applyFont="1" applyFill="1" applyBorder="1" applyAlignment="1"/>
    <xf numFmtId="0" fontId="13" fillId="0" borderId="54" xfId="1" applyFont="1" applyFill="1" applyBorder="1" applyAlignment="1"/>
    <xf numFmtId="0" fontId="13" fillId="0" borderId="56" xfId="1" applyFont="1" applyFill="1" applyBorder="1" applyAlignment="1"/>
    <xf numFmtId="0" fontId="13" fillId="0" borderId="0" xfId="1" applyFont="1" applyFill="1" applyBorder="1" applyAlignment="1"/>
    <xf numFmtId="3" fontId="15" fillId="0" borderId="63" xfId="1" applyNumberFormat="1" applyFont="1" applyFill="1" applyBorder="1" applyAlignment="1"/>
    <xf numFmtId="0" fontId="13" fillId="0" borderId="9" xfId="1" applyFont="1" applyFill="1" applyBorder="1" applyAlignment="1"/>
    <xf numFmtId="0" fontId="13" fillId="0" borderId="11" xfId="1" applyFont="1" applyFill="1" applyBorder="1" applyAlignment="1"/>
    <xf numFmtId="3" fontId="13" fillId="0" borderId="12" xfId="1" applyNumberFormat="1" applyFont="1" applyFill="1" applyBorder="1" applyAlignment="1"/>
    <xf numFmtId="0" fontId="1" fillId="0" borderId="0" xfId="0" applyFont="1" applyFill="1" applyBorder="1" applyAlignment="1">
      <alignment vertical="center"/>
    </xf>
    <xf numFmtId="0" fontId="8" fillId="0" borderId="33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0" fillId="0" borderId="8" xfId="0" applyFont="1" applyBorder="1"/>
    <xf numFmtId="0" fontId="0" fillId="0" borderId="20" xfId="0" applyFont="1" applyBorder="1" applyAlignment="1">
      <alignment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0" fillId="0" borderId="0" xfId="0" applyFill="1"/>
    <xf numFmtId="0" fontId="17" fillId="0" borderId="30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7" fillId="0" borderId="33" xfId="0" applyFont="1" applyBorder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0" fillId="0" borderId="10" xfId="0" applyFont="1" applyBorder="1"/>
    <xf numFmtId="0" fontId="0" fillId="0" borderId="11" xfId="0" applyFont="1" applyBorder="1"/>
    <xf numFmtId="0" fontId="0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vertical="center" wrapText="1"/>
    </xf>
    <xf numFmtId="0" fontId="0" fillId="0" borderId="27" xfId="0" applyFill="1" applyBorder="1" applyAlignment="1">
      <alignment horizontal="center" vertical="center"/>
    </xf>
    <xf numFmtId="0" fontId="0" fillId="0" borderId="27" xfId="0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0" fontId="0" fillId="0" borderId="3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0" xfId="0" applyFont="1" applyBorder="1" applyProtection="1"/>
    <xf numFmtId="0" fontId="0" fillId="0" borderId="20" xfId="0" applyFont="1" applyBorder="1" applyAlignment="1">
      <alignment horizontal="center"/>
    </xf>
    <xf numFmtId="0" fontId="0" fillId="0" borderId="33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" fillId="0" borderId="36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vertical="center" wrapText="1"/>
    </xf>
    <xf numFmtId="0" fontId="3" fillId="0" borderId="16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right" vertical="center" wrapText="1"/>
    </xf>
    <xf numFmtId="1" fontId="3" fillId="0" borderId="1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1" fillId="0" borderId="16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right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30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3" fontId="0" fillId="0" borderId="20" xfId="0" applyNumberFormat="1" applyFont="1" applyFill="1" applyBorder="1" applyAlignment="1">
      <alignment horizontal="right"/>
    </xf>
    <xf numFmtId="0" fontId="0" fillId="0" borderId="13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20" fillId="0" borderId="67" xfId="2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6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0" fillId="0" borderId="13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 applyProtection="1">
      <alignment vertical="top"/>
    </xf>
    <xf numFmtId="164" fontId="2" fillId="0" borderId="0" xfId="0" applyNumberFormat="1" applyFont="1" applyFill="1" applyAlignment="1" applyProtection="1">
      <alignment horizontal="right" vertical="top"/>
    </xf>
    <xf numFmtId="0" fontId="0" fillId="0" borderId="0" xfId="0" applyFont="1" applyFill="1" applyAlignment="1" applyProtection="1">
      <alignment vertical="center"/>
    </xf>
    <xf numFmtId="0" fontId="0" fillId="0" borderId="0" xfId="0" applyFill="1" applyProtection="1"/>
    <xf numFmtId="14" fontId="2" fillId="0" borderId="0" xfId="0" applyNumberFormat="1" applyFont="1" applyFill="1" applyAlignment="1" applyProtection="1">
      <alignment horizontal="right" vertical="top"/>
    </xf>
    <xf numFmtId="0" fontId="3" fillId="0" borderId="1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" fillId="0" borderId="0" xfId="0" applyFont="1" applyFill="1" applyAlignment="1" applyProtection="1">
      <alignment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3" fontId="1" fillId="0" borderId="41" xfId="0" applyNumberFormat="1" applyFont="1" applyBorder="1" applyAlignment="1">
      <alignment horizontal="center" vertical="center"/>
    </xf>
    <xf numFmtId="3" fontId="1" fillId="0" borderId="3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 applyProtection="1">
      <alignment vertical="top"/>
    </xf>
    <xf numFmtId="3" fontId="1" fillId="0" borderId="0" xfId="0" applyNumberFormat="1" applyFont="1" applyAlignment="1">
      <alignment horizontal="center"/>
    </xf>
    <xf numFmtId="3" fontId="1" fillId="0" borderId="17" xfId="0" applyNumberFormat="1" applyFont="1" applyFill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3" fontId="0" fillId="2" borderId="25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/>
    </xf>
    <xf numFmtId="3" fontId="1" fillId="0" borderId="31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3" fontId="1" fillId="0" borderId="34" xfId="0" applyNumberFormat="1" applyFont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0" fontId="3" fillId="0" borderId="33" xfId="0" applyFont="1" applyFill="1" applyBorder="1" applyAlignment="1">
      <alignment vertical="center"/>
    </xf>
    <xf numFmtId="0" fontId="0" fillId="0" borderId="0" xfId="0" applyFont="1" applyAlignment="1" applyProtection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4" fontId="20" fillId="0" borderId="68" xfId="2" applyNumberFormat="1" applyFont="1" applyBorder="1" applyAlignment="1">
      <alignment horizontal="right" vertical="top" wrapText="1"/>
    </xf>
    <xf numFmtId="1" fontId="0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22" fillId="0" borderId="15" xfId="0" applyFont="1" applyFill="1" applyBorder="1" applyAlignment="1">
      <alignment horizontal="right" vertical="center" wrapText="1"/>
    </xf>
    <xf numFmtId="0" fontId="22" fillId="0" borderId="17" xfId="0" applyFont="1" applyFill="1" applyBorder="1" applyAlignment="1">
      <alignment horizontal="right" vertical="center" wrapText="1"/>
    </xf>
    <xf numFmtId="0" fontId="22" fillId="3" borderId="17" xfId="0" applyFont="1" applyFill="1" applyBorder="1" applyAlignment="1">
      <alignment horizontal="right" vertical="center" wrapText="1"/>
    </xf>
    <xf numFmtId="0" fontId="22" fillId="0" borderId="34" xfId="0" applyFont="1" applyFill="1" applyBorder="1" applyAlignment="1">
      <alignment horizontal="right" vertical="center" wrapText="1"/>
    </xf>
    <xf numFmtId="0" fontId="22" fillId="0" borderId="31" xfId="0" applyFont="1" applyFill="1" applyBorder="1" applyAlignment="1">
      <alignment horizontal="right" vertical="center" wrapText="1"/>
    </xf>
    <xf numFmtId="0" fontId="22" fillId="0" borderId="21" xfId="0" applyFont="1" applyFill="1" applyBorder="1" applyAlignment="1">
      <alignment horizontal="right" vertical="center" wrapText="1"/>
    </xf>
    <xf numFmtId="0" fontId="22" fillId="0" borderId="15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1" fillId="0" borderId="8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10" xfId="0" applyFont="1" applyBorder="1" applyAlignment="1" applyProtection="1">
      <alignment horizontal="left" vertical="center"/>
    </xf>
    <xf numFmtId="0" fontId="0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horizontal="left" vertic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Font="1" applyAlignment="1" applyProtection="1">
      <alignment vertical="center"/>
    </xf>
    <xf numFmtId="0" fontId="0" fillId="0" borderId="5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horizontal="left" vertical="center"/>
    </xf>
    <xf numFmtId="0" fontId="3" fillId="0" borderId="0" xfId="0" applyFont="1" applyFill="1" applyBorder="1" applyProtection="1"/>
    <xf numFmtId="0" fontId="6" fillId="0" borderId="0" xfId="0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 vertical="center"/>
    </xf>
    <xf numFmtId="0" fontId="4" fillId="0" borderId="0" xfId="0" applyFont="1" applyFill="1" applyBorder="1" applyProtection="1"/>
    <xf numFmtId="0" fontId="0" fillId="0" borderId="1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0" xfId="0" applyAlignment="1" applyProtection="1">
      <alignment horizont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8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9" xfId="0" applyFont="1" applyBorder="1" applyAlignment="1" applyProtection="1">
      <alignment horizontal="left" vertical="center" wrapText="1"/>
    </xf>
    <xf numFmtId="0" fontId="0" fillId="0" borderId="40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0" fillId="0" borderId="40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0" fillId="0" borderId="18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8" fillId="0" borderId="65" xfId="0" applyFont="1" applyBorder="1" applyAlignment="1">
      <alignment vertical="center" wrapText="1"/>
    </xf>
    <xf numFmtId="0" fontId="8" fillId="0" borderId="66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0" fillId="0" borderId="2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13" fillId="0" borderId="61" xfId="1" applyFont="1" applyFill="1" applyBorder="1" applyAlignment="1">
      <alignment horizontal="right"/>
    </xf>
    <xf numFmtId="0" fontId="1" fillId="2" borderId="2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center"/>
    </xf>
    <xf numFmtId="0" fontId="1" fillId="2" borderId="4" xfId="0" applyFont="1" applyFill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0" fillId="0" borderId="8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9" xfId="0" applyFont="1" applyBorder="1" applyAlignment="1" applyProtection="1">
      <alignment vertical="center" wrapText="1"/>
    </xf>
    <xf numFmtId="0" fontId="12" fillId="0" borderId="44" xfId="1" applyFont="1" applyFill="1" applyBorder="1" applyAlignment="1">
      <alignment horizontal="left" vertical="center"/>
    </xf>
    <xf numFmtId="0" fontId="12" fillId="0" borderId="43" xfId="1" applyFont="1" applyFill="1" applyBorder="1" applyAlignment="1">
      <alignment horizontal="center"/>
    </xf>
    <xf numFmtId="0" fontId="12" fillId="0" borderId="43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center"/>
    </xf>
    <xf numFmtId="0" fontId="13" fillId="2" borderId="45" xfId="1" applyFont="1" applyFill="1" applyBorder="1" applyAlignment="1">
      <alignment horizontal="center" vertical="center" wrapText="1"/>
    </xf>
    <xf numFmtId="0" fontId="13" fillId="2" borderId="46" xfId="1" applyFont="1" applyFill="1" applyBorder="1" applyAlignment="1">
      <alignment horizontal="center" vertical="center" wrapText="1"/>
    </xf>
    <xf numFmtId="0" fontId="13" fillId="2" borderId="47" xfId="1" applyFont="1" applyFill="1" applyBorder="1" applyAlignment="1">
      <alignment horizontal="center" vertical="center" wrapText="1"/>
    </xf>
    <xf numFmtId="0" fontId="12" fillId="0" borderId="53" xfId="1" applyFont="1" applyFill="1" applyBorder="1" applyAlignment="1">
      <alignment horizontal="center"/>
    </xf>
    <xf numFmtId="0" fontId="12" fillId="0" borderId="54" xfId="1" applyFont="1" applyFill="1" applyBorder="1" applyAlignment="1">
      <alignment horizontal="center"/>
    </xf>
    <xf numFmtId="0" fontId="12" fillId="0" borderId="48" xfId="1" applyFont="1" applyFill="1" applyBorder="1" applyAlignment="1">
      <alignment horizontal="center"/>
    </xf>
    <xf numFmtId="0" fontId="12" fillId="0" borderId="57" xfId="1" applyFont="1" applyFill="1" applyBorder="1" applyAlignment="1">
      <alignment horizontal="center"/>
    </xf>
    <xf numFmtId="0" fontId="12" fillId="0" borderId="51" xfId="1" applyFont="1" applyFill="1" applyBorder="1" applyAlignment="1">
      <alignment horizontal="center"/>
    </xf>
    <xf numFmtId="0" fontId="12" fillId="0" borderId="52" xfId="1" applyFont="1" applyFill="1" applyBorder="1" applyAlignment="1">
      <alignment horizontal="center"/>
    </xf>
    <xf numFmtId="0" fontId="12" fillId="0" borderId="58" xfId="1" applyFont="1" applyFill="1" applyBorder="1" applyAlignment="1">
      <alignment horizontal="center"/>
    </xf>
    <xf numFmtId="0" fontId="13" fillId="0" borderId="55" xfId="1" applyFont="1" applyFill="1" applyBorder="1" applyAlignment="1">
      <alignment horizontal="center"/>
    </xf>
    <xf numFmtId="0" fontId="13" fillId="0" borderId="54" xfId="1" applyFont="1" applyFill="1" applyBorder="1" applyAlignment="1">
      <alignment horizontal="center"/>
    </xf>
    <xf numFmtId="0" fontId="12" fillId="0" borderId="43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/>
    </xf>
    <xf numFmtId="0" fontId="13" fillId="2" borderId="62" xfId="1" applyFont="1" applyFill="1" applyBorder="1" applyAlignment="1">
      <alignment horizontal="center" vertical="center"/>
    </xf>
    <xf numFmtId="0" fontId="13" fillId="2" borderId="59" xfId="1" applyFont="1" applyFill="1" applyBorder="1" applyAlignment="1">
      <alignment horizontal="center" vertical="center"/>
    </xf>
    <xf numFmtId="0" fontId="13" fillId="2" borderId="60" xfId="1" applyFont="1" applyFill="1" applyBorder="1" applyAlignment="1">
      <alignment horizontal="center" vertical="center"/>
    </xf>
    <xf numFmtId="0" fontId="13" fillId="2" borderId="45" xfId="1" applyFont="1" applyFill="1" applyBorder="1" applyAlignment="1">
      <alignment horizontal="center" vertical="center"/>
    </xf>
    <xf numFmtId="0" fontId="13" fillId="2" borderId="46" xfId="1" applyFont="1" applyFill="1" applyBorder="1" applyAlignment="1">
      <alignment horizontal="center" vertical="center"/>
    </xf>
    <xf numFmtId="0" fontId="13" fillId="2" borderId="47" xfId="1" applyFont="1" applyFill="1" applyBorder="1" applyAlignment="1">
      <alignment horizontal="center" vertical="center"/>
    </xf>
    <xf numFmtId="0" fontId="12" fillId="0" borderId="43" xfId="1" applyFont="1" applyFill="1" applyBorder="1" applyAlignment="1"/>
    <xf numFmtId="0" fontId="12" fillId="0" borderId="44" xfId="1" applyFont="1" applyFill="1" applyBorder="1" applyAlignment="1">
      <alignment vertical="center"/>
    </xf>
    <xf numFmtId="0" fontId="14" fillId="0" borderId="44" xfId="1" applyFont="1" applyFill="1" applyBorder="1" applyAlignment="1"/>
    <xf numFmtId="0" fontId="12" fillId="0" borderId="43" xfId="1" applyFont="1" applyFill="1" applyBorder="1" applyAlignment="1">
      <alignment vertical="center"/>
    </xf>
    <xf numFmtId="0" fontId="12" fillId="0" borderId="44" xfId="1" applyFont="1" applyFill="1" applyBorder="1" applyAlignment="1">
      <alignment horizontal="left"/>
    </xf>
    <xf numFmtId="0" fontId="14" fillId="0" borderId="44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center" vertical="center"/>
    </xf>
    <xf numFmtId="0" fontId="12" fillId="0" borderId="43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center"/>
    </xf>
    <xf numFmtId="0" fontId="14" fillId="0" borderId="44" xfId="1" applyFont="1" applyFill="1" applyBorder="1" applyAlignment="1">
      <alignment horizontal="left" vertical="center"/>
    </xf>
    <xf numFmtId="0" fontId="14" fillId="0" borderId="44" xfId="1" applyFont="1" applyFill="1" applyBorder="1" applyAlignment="1">
      <alignment vertical="center"/>
    </xf>
    <xf numFmtId="0" fontId="16" fillId="0" borderId="44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Таблиц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13" Type="http://schemas.openxmlformats.org/officeDocument/2006/relationships/image" Target="../media/image21.emf"/><Relationship Id="rId3" Type="http://schemas.openxmlformats.org/officeDocument/2006/relationships/image" Target="../media/image12.emf"/><Relationship Id="rId7" Type="http://schemas.openxmlformats.org/officeDocument/2006/relationships/image" Target="../media/image16.emf"/><Relationship Id="rId12" Type="http://schemas.openxmlformats.org/officeDocument/2006/relationships/image" Target="../media/image20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6" Type="http://schemas.openxmlformats.org/officeDocument/2006/relationships/image" Target="../media/image15.emf"/><Relationship Id="rId11" Type="http://schemas.openxmlformats.org/officeDocument/2006/relationships/image" Target="../media/image19.emf"/><Relationship Id="rId5" Type="http://schemas.openxmlformats.org/officeDocument/2006/relationships/image" Target="../media/image14.emf"/><Relationship Id="rId10" Type="http://schemas.openxmlformats.org/officeDocument/2006/relationships/image" Target="../media/image1.emf"/><Relationship Id="rId4" Type="http://schemas.openxmlformats.org/officeDocument/2006/relationships/image" Target="../media/image13.emf"/><Relationship Id="rId9" Type="http://schemas.openxmlformats.org/officeDocument/2006/relationships/image" Target="../media/image18.emf"/><Relationship Id="rId14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emf"/><Relationship Id="rId2" Type="http://schemas.openxmlformats.org/officeDocument/2006/relationships/image" Target="../media/image24.emf"/><Relationship Id="rId1" Type="http://schemas.openxmlformats.org/officeDocument/2006/relationships/image" Target="../media/image23.emf"/><Relationship Id="rId4" Type="http://schemas.openxmlformats.org/officeDocument/2006/relationships/image" Target="../media/image26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emf"/><Relationship Id="rId13" Type="http://schemas.openxmlformats.org/officeDocument/2006/relationships/image" Target="../media/image39.emf"/><Relationship Id="rId18" Type="http://schemas.openxmlformats.org/officeDocument/2006/relationships/image" Target="../media/image44.emf"/><Relationship Id="rId3" Type="http://schemas.openxmlformats.org/officeDocument/2006/relationships/image" Target="../media/image29.emf"/><Relationship Id="rId21" Type="http://schemas.openxmlformats.org/officeDocument/2006/relationships/image" Target="../media/image47.emf"/><Relationship Id="rId7" Type="http://schemas.openxmlformats.org/officeDocument/2006/relationships/image" Target="../media/image33.emf"/><Relationship Id="rId12" Type="http://schemas.openxmlformats.org/officeDocument/2006/relationships/image" Target="../media/image38.emf"/><Relationship Id="rId17" Type="http://schemas.openxmlformats.org/officeDocument/2006/relationships/image" Target="../media/image43.emf"/><Relationship Id="rId2" Type="http://schemas.openxmlformats.org/officeDocument/2006/relationships/image" Target="../media/image28.emf"/><Relationship Id="rId16" Type="http://schemas.openxmlformats.org/officeDocument/2006/relationships/image" Target="../media/image42.emf"/><Relationship Id="rId20" Type="http://schemas.openxmlformats.org/officeDocument/2006/relationships/image" Target="../media/image46.emf"/><Relationship Id="rId1" Type="http://schemas.openxmlformats.org/officeDocument/2006/relationships/image" Target="../media/image27.emf"/><Relationship Id="rId6" Type="http://schemas.openxmlformats.org/officeDocument/2006/relationships/image" Target="../media/image32.emf"/><Relationship Id="rId11" Type="http://schemas.openxmlformats.org/officeDocument/2006/relationships/image" Target="../media/image37.emf"/><Relationship Id="rId5" Type="http://schemas.openxmlformats.org/officeDocument/2006/relationships/image" Target="../media/image31.emf"/><Relationship Id="rId15" Type="http://schemas.openxmlformats.org/officeDocument/2006/relationships/image" Target="../media/image41.emf"/><Relationship Id="rId23" Type="http://schemas.openxmlformats.org/officeDocument/2006/relationships/image" Target="../media/image49.emf"/><Relationship Id="rId10" Type="http://schemas.openxmlformats.org/officeDocument/2006/relationships/image" Target="../media/image36.emf"/><Relationship Id="rId19" Type="http://schemas.openxmlformats.org/officeDocument/2006/relationships/image" Target="../media/image45.emf"/><Relationship Id="rId4" Type="http://schemas.openxmlformats.org/officeDocument/2006/relationships/image" Target="../media/image30.emf"/><Relationship Id="rId9" Type="http://schemas.openxmlformats.org/officeDocument/2006/relationships/image" Target="../media/image35.emf"/><Relationship Id="rId14" Type="http://schemas.openxmlformats.org/officeDocument/2006/relationships/image" Target="../media/image40.emf"/><Relationship Id="rId22" Type="http://schemas.openxmlformats.org/officeDocument/2006/relationships/image" Target="../media/image48.emf"/></Relationships>
</file>

<file path=xl/drawings/_rels/drawing5.xml.rels><?xml version="1.0" encoding="UTF-8" standalone="yes"?>
<Relationships xmlns="http://schemas.openxmlformats.org/package/2006/relationships"><Relationship Id="rId26" Type="http://schemas.openxmlformats.org/officeDocument/2006/relationships/image" Target="../media/image73.emf"/><Relationship Id="rId21" Type="http://schemas.openxmlformats.org/officeDocument/2006/relationships/image" Target="../media/image68.emf"/><Relationship Id="rId42" Type="http://schemas.openxmlformats.org/officeDocument/2006/relationships/image" Target="../media/image89.emf"/><Relationship Id="rId47" Type="http://schemas.openxmlformats.org/officeDocument/2006/relationships/image" Target="../media/image94.emf"/><Relationship Id="rId63" Type="http://schemas.openxmlformats.org/officeDocument/2006/relationships/image" Target="../media/image110.emf"/><Relationship Id="rId68" Type="http://schemas.openxmlformats.org/officeDocument/2006/relationships/image" Target="../media/image115.emf"/><Relationship Id="rId84" Type="http://schemas.openxmlformats.org/officeDocument/2006/relationships/image" Target="../media/image131.emf"/><Relationship Id="rId89" Type="http://schemas.openxmlformats.org/officeDocument/2006/relationships/image" Target="../media/image136.emf"/><Relationship Id="rId16" Type="http://schemas.openxmlformats.org/officeDocument/2006/relationships/image" Target="../media/image63.emf"/><Relationship Id="rId11" Type="http://schemas.openxmlformats.org/officeDocument/2006/relationships/image" Target="../media/image58.emf"/><Relationship Id="rId32" Type="http://schemas.openxmlformats.org/officeDocument/2006/relationships/image" Target="../media/image79.emf"/><Relationship Id="rId37" Type="http://schemas.openxmlformats.org/officeDocument/2006/relationships/image" Target="../media/image84.emf"/><Relationship Id="rId53" Type="http://schemas.openxmlformats.org/officeDocument/2006/relationships/image" Target="../media/image100.emf"/><Relationship Id="rId58" Type="http://schemas.openxmlformats.org/officeDocument/2006/relationships/image" Target="../media/image105.emf"/><Relationship Id="rId74" Type="http://schemas.openxmlformats.org/officeDocument/2006/relationships/image" Target="../media/image121.emf"/><Relationship Id="rId79" Type="http://schemas.openxmlformats.org/officeDocument/2006/relationships/image" Target="../media/image126.emf"/><Relationship Id="rId5" Type="http://schemas.openxmlformats.org/officeDocument/2006/relationships/image" Target="../media/image54.emf"/><Relationship Id="rId90" Type="http://schemas.openxmlformats.org/officeDocument/2006/relationships/image" Target="../media/image137.emf"/><Relationship Id="rId95" Type="http://schemas.openxmlformats.org/officeDocument/2006/relationships/image" Target="../media/image142.emf"/><Relationship Id="rId22" Type="http://schemas.openxmlformats.org/officeDocument/2006/relationships/image" Target="../media/image69.emf"/><Relationship Id="rId27" Type="http://schemas.openxmlformats.org/officeDocument/2006/relationships/image" Target="../media/image74.emf"/><Relationship Id="rId43" Type="http://schemas.openxmlformats.org/officeDocument/2006/relationships/image" Target="../media/image90.emf"/><Relationship Id="rId48" Type="http://schemas.openxmlformats.org/officeDocument/2006/relationships/image" Target="../media/image95.emf"/><Relationship Id="rId64" Type="http://schemas.openxmlformats.org/officeDocument/2006/relationships/image" Target="../media/image111.emf"/><Relationship Id="rId69" Type="http://schemas.openxmlformats.org/officeDocument/2006/relationships/image" Target="../media/image116.emf"/><Relationship Id="rId80" Type="http://schemas.openxmlformats.org/officeDocument/2006/relationships/image" Target="../media/image127.emf"/><Relationship Id="rId85" Type="http://schemas.openxmlformats.org/officeDocument/2006/relationships/image" Target="../media/image132.emf"/><Relationship Id="rId3" Type="http://schemas.openxmlformats.org/officeDocument/2006/relationships/image" Target="../media/image52.emf"/><Relationship Id="rId12" Type="http://schemas.openxmlformats.org/officeDocument/2006/relationships/image" Target="../media/image59.emf"/><Relationship Id="rId17" Type="http://schemas.openxmlformats.org/officeDocument/2006/relationships/image" Target="../media/image64.emf"/><Relationship Id="rId25" Type="http://schemas.openxmlformats.org/officeDocument/2006/relationships/image" Target="../media/image72.emf"/><Relationship Id="rId33" Type="http://schemas.openxmlformats.org/officeDocument/2006/relationships/image" Target="../media/image80.emf"/><Relationship Id="rId38" Type="http://schemas.openxmlformats.org/officeDocument/2006/relationships/image" Target="../media/image85.emf"/><Relationship Id="rId46" Type="http://schemas.openxmlformats.org/officeDocument/2006/relationships/image" Target="../media/image93.emf"/><Relationship Id="rId59" Type="http://schemas.openxmlformats.org/officeDocument/2006/relationships/image" Target="../media/image106.emf"/><Relationship Id="rId67" Type="http://schemas.openxmlformats.org/officeDocument/2006/relationships/image" Target="../media/image114.emf"/><Relationship Id="rId20" Type="http://schemas.openxmlformats.org/officeDocument/2006/relationships/image" Target="../media/image67.emf"/><Relationship Id="rId41" Type="http://schemas.openxmlformats.org/officeDocument/2006/relationships/image" Target="../media/image88.emf"/><Relationship Id="rId54" Type="http://schemas.openxmlformats.org/officeDocument/2006/relationships/image" Target="../media/image101.emf"/><Relationship Id="rId62" Type="http://schemas.openxmlformats.org/officeDocument/2006/relationships/image" Target="../media/image109.emf"/><Relationship Id="rId70" Type="http://schemas.openxmlformats.org/officeDocument/2006/relationships/image" Target="../media/image117.emf"/><Relationship Id="rId75" Type="http://schemas.openxmlformats.org/officeDocument/2006/relationships/image" Target="../media/image122.emf"/><Relationship Id="rId83" Type="http://schemas.openxmlformats.org/officeDocument/2006/relationships/image" Target="../media/image130.emf"/><Relationship Id="rId88" Type="http://schemas.openxmlformats.org/officeDocument/2006/relationships/image" Target="../media/image135.emf"/><Relationship Id="rId91" Type="http://schemas.openxmlformats.org/officeDocument/2006/relationships/image" Target="../media/image138.emf"/><Relationship Id="rId96" Type="http://schemas.openxmlformats.org/officeDocument/2006/relationships/image" Target="../media/image143.emf"/><Relationship Id="rId1" Type="http://schemas.openxmlformats.org/officeDocument/2006/relationships/image" Target="../media/image50.emf"/><Relationship Id="rId6" Type="http://schemas.openxmlformats.org/officeDocument/2006/relationships/image" Target="../media/image55.emf"/><Relationship Id="rId15" Type="http://schemas.openxmlformats.org/officeDocument/2006/relationships/image" Target="../media/image62.emf"/><Relationship Id="rId23" Type="http://schemas.openxmlformats.org/officeDocument/2006/relationships/image" Target="../media/image70.emf"/><Relationship Id="rId28" Type="http://schemas.openxmlformats.org/officeDocument/2006/relationships/image" Target="../media/image75.emf"/><Relationship Id="rId36" Type="http://schemas.openxmlformats.org/officeDocument/2006/relationships/image" Target="../media/image83.emf"/><Relationship Id="rId49" Type="http://schemas.openxmlformats.org/officeDocument/2006/relationships/image" Target="../media/image96.emf"/><Relationship Id="rId57" Type="http://schemas.openxmlformats.org/officeDocument/2006/relationships/image" Target="../media/image104.emf"/><Relationship Id="rId10" Type="http://schemas.openxmlformats.org/officeDocument/2006/relationships/image" Target="../media/image57.emf"/><Relationship Id="rId31" Type="http://schemas.openxmlformats.org/officeDocument/2006/relationships/image" Target="../media/image78.emf"/><Relationship Id="rId44" Type="http://schemas.openxmlformats.org/officeDocument/2006/relationships/image" Target="../media/image91.emf"/><Relationship Id="rId52" Type="http://schemas.openxmlformats.org/officeDocument/2006/relationships/image" Target="../media/image99.emf"/><Relationship Id="rId60" Type="http://schemas.openxmlformats.org/officeDocument/2006/relationships/image" Target="../media/image107.emf"/><Relationship Id="rId65" Type="http://schemas.openxmlformats.org/officeDocument/2006/relationships/image" Target="../media/image112.emf"/><Relationship Id="rId73" Type="http://schemas.openxmlformats.org/officeDocument/2006/relationships/image" Target="../media/image120.emf"/><Relationship Id="rId78" Type="http://schemas.openxmlformats.org/officeDocument/2006/relationships/image" Target="../media/image125.emf"/><Relationship Id="rId81" Type="http://schemas.openxmlformats.org/officeDocument/2006/relationships/image" Target="../media/image128.emf"/><Relationship Id="rId86" Type="http://schemas.openxmlformats.org/officeDocument/2006/relationships/image" Target="../media/image133.emf"/><Relationship Id="rId94" Type="http://schemas.openxmlformats.org/officeDocument/2006/relationships/image" Target="../media/image141.emf"/><Relationship Id="rId4" Type="http://schemas.openxmlformats.org/officeDocument/2006/relationships/image" Target="../media/image53.emf"/><Relationship Id="rId9" Type="http://schemas.openxmlformats.org/officeDocument/2006/relationships/image" Target="../media/image56.emf"/><Relationship Id="rId13" Type="http://schemas.openxmlformats.org/officeDocument/2006/relationships/image" Target="../media/image60.emf"/><Relationship Id="rId18" Type="http://schemas.openxmlformats.org/officeDocument/2006/relationships/image" Target="../media/image65.emf"/><Relationship Id="rId39" Type="http://schemas.openxmlformats.org/officeDocument/2006/relationships/image" Target="../media/image86.emf"/><Relationship Id="rId34" Type="http://schemas.openxmlformats.org/officeDocument/2006/relationships/image" Target="../media/image81.emf"/><Relationship Id="rId50" Type="http://schemas.openxmlformats.org/officeDocument/2006/relationships/image" Target="../media/image97.emf"/><Relationship Id="rId55" Type="http://schemas.openxmlformats.org/officeDocument/2006/relationships/image" Target="../media/image102.emf"/><Relationship Id="rId76" Type="http://schemas.openxmlformats.org/officeDocument/2006/relationships/image" Target="../media/image123.emf"/><Relationship Id="rId97" Type="http://schemas.openxmlformats.org/officeDocument/2006/relationships/image" Target="../media/image144.emf"/><Relationship Id="rId7" Type="http://schemas.openxmlformats.org/officeDocument/2006/relationships/image" Target="../media/image40.emf"/><Relationship Id="rId71" Type="http://schemas.openxmlformats.org/officeDocument/2006/relationships/image" Target="../media/image118.emf"/><Relationship Id="rId92" Type="http://schemas.openxmlformats.org/officeDocument/2006/relationships/image" Target="../media/image139.emf"/><Relationship Id="rId2" Type="http://schemas.openxmlformats.org/officeDocument/2006/relationships/image" Target="../media/image51.emf"/><Relationship Id="rId29" Type="http://schemas.openxmlformats.org/officeDocument/2006/relationships/image" Target="../media/image76.emf"/><Relationship Id="rId24" Type="http://schemas.openxmlformats.org/officeDocument/2006/relationships/image" Target="../media/image71.emf"/><Relationship Id="rId40" Type="http://schemas.openxmlformats.org/officeDocument/2006/relationships/image" Target="../media/image87.emf"/><Relationship Id="rId45" Type="http://schemas.openxmlformats.org/officeDocument/2006/relationships/image" Target="../media/image92.emf"/><Relationship Id="rId66" Type="http://schemas.openxmlformats.org/officeDocument/2006/relationships/image" Target="../media/image113.emf"/><Relationship Id="rId87" Type="http://schemas.openxmlformats.org/officeDocument/2006/relationships/image" Target="../media/image134.emf"/><Relationship Id="rId61" Type="http://schemas.openxmlformats.org/officeDocument/2006/relationships/image" Target="../media/image108.emf"/><Relationship Id="rId82" Type="http://schemas.openxmlformats.org/officeDocument/2006/relationships/image" Target="../media/image129.emf"/><Relationship Id="rId19" Type="http://schemas.openxmlformats.org/officeDocument/2006/relationships/image" Target="../media/image66.emf"/><Relationship Id="rId14" Type="http://schemas.openxmlformats.org/officeDocument/2006/relationships/image" Target="../media/image61.emf"/><Relationship Id="rId30" Type="http://schemas.openxmlformats.org/officeDocument/2006/relationships/image" Target="../media/image77.emf"/><Relationship Id="rId35" Type="http://schemas.openxmlformats.org/officeDocument/2006/relationships/image" Target="../media/image82.emf"/><Relationship Id="rId56" Type="http://schemas.openxmlformats.org/officeDocument/2006/relationships/image" Target="../media/image103.emf"/><Relationship Id="rId77" Type="http://schemas.openxmlformats.org/officeDocument/2006/relationships/image" Target="../media/image124.emf"/><Relationship Id="rId8" Type="http://schemas.openxmlformats.org/officeDocument/2006/relationships/image" Target="../media/image41.emf"/><Relationship Id="rId51" Type="http://schemas.openxmlformats.org/officeDocument/2006/relationships/image" Target="../media/image98.emf"/><Relationship Id="rId72" Type="http://schemas.openxmlformats.org/officeDocument/2006/relationships/image" Target="../media/image119.emf"/><Relationship Id="rId93" Type="http://schemas.openxmlformats.org/officeDocument/2006/relationships/image" Target="../media/image140.emf"/><Relationship Id="rId98" Type="http://schemas.openxmlformats.org/officeDocument/2006/relationships/image" Target="../media/image14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6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4.png"/><Relationship Id="rId3" Type="http://schemas.openxmlformats.org/officeDocument/2006/relationships/image" Target="../media/image149.png"/><Relationship Id="rId7" Type="http://schemas.openxmlformats.org/officeDocument/2006/relationships/image" Target="../media/image153.png"/><Relationship Id="rId2" Type="http://schemas.openxmlformats.org/officeDocument/2006/relationships/image" Target="../media/image148.png"/><Relationship Id="rId1" Type="http://schemas.openxmlformats.org/officeDocument/2006/relationships/image" Target="../media/image147.png"/><Relationship Id="rId6" Type="http://schemas.openxmlformats.org/officeDocument/2006/relationships/image" Target="../media/image152.png"/><Relationship Id="rId5" Type="http://schemas.openxmlformats.org/officeDocument/2006/relationships/image" Target="../media/image151.png"/><Relationship Id="rId4" Type="http://schemas.openxmlformats.org/officeDocument/2006/relationships/image" Target="../media/image150.png"/><Relationship Id="rId9" Type="http://schemas.openxmlformats.org/officeDocument/2006/relationships/image" Target="../media/image1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459733</xdr:colOff>
      <xdr:row>42</xdr:row>
      <xdr:rowOff>47625</xdr:rowOff>
    </xdr:from>
    <xdr:to>
      <xdr:col>4</xdr:col>
      <xdr:colOff>654733</xdr:colOff>
      <xdr:row>43</xdr:row>
      <xdr:rowOff>260000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5608" y="10887075"/>
          <a:ext cx="195000" cy="507650"/>
        </a:xfrm>
        <a:prstGeom prst="rect">
          <a:avLst/>
        </a:prstGeom>
      </xdr:spPr>
    </xdr:pic>
    <xdr:clientData/>
  </xdr:twoCellAnchor>
  <xdr:twoCellAnchor editAs="oneCell">
    <xdr:from>
      <xdr:col>4</xdr:col>
      <xdr:colOff>115488</xdr:colOff>
      <xdr:row>12</xdr:row>
      <xdr:rowOff>120101</xdr:rowOff>
    </xdr:from>
    <xdr:to>
      <xdr:col>4</xdr:col>
      <xdr:colOff>1012855</xdr:colOff>
      <xdr:row>15</xdr:row>
      <xdr:rowOff>109450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1363" y="3330026"/>
          <a:ext cx="897367" cy="675149"/>
        </a:xfrm>
        <a:prstGeom prst="rect">
          <a:avLst/>
        </a:prstGeom>
      </xdr:spPr>
    </xdr:pic>
    <xdr:clientData/>
  </xdr:twoCellAnchor>
  <xdr:twoCellAnchor editAs="oneCell">
    <xdr:from>
      <xdr:col>4</xdr:col>
      <xdr:colOff>105963</xdr:colOff>
      <xdr:row>16</xdr:row>
      <xdr:rowOff>87707</xdr:rowOff>
    </xdr:from>
    <xdr:to>
      <xdr:col>4</xdr:col>
      <xdr:colOff>1003330</xdr:colOff>
      <xdr:row>18</xdr:row>
      <xdr:rowOff>206461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688" y="5964632"/>
          <a:ext cx="897367" cy="652154"/>
        </a:xfrm>
        <a:prstGeom prst="rect">
          <a:avLst/>
        </a:prstGeom>
      </xdr:spPr>
    </xdr:pic>
    <xdr:clientData/>
  </xdr:twoCellAnchor>
  <xdr:twoCellAnchor editAs="oneCell">
    <xdr:from>
      <xdr:col>4</xdr:col>
      <xdr:colOff>105963</xdr:colOff>
      <xdr:row>19</xdr:row>
      <xdr:rowOff>46458</xdr:rowOff>
    </xdr:from>
    <xdr:to>
      <xdr:col>4</xdr:col>
      <xdr:colOff>1003329</xdr:colOff>
      <xdr:row>21</xdr:row>
      <xdr:rowOff>187531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688" y="6723483"/>
          <a:ext cx="897366" cy="674473"/>
        </a:xfrm>
        <a:prstGeom prst="rect">
          <a:avLst/>
        </a:prstGeom>
      </xdr:spPr>
    </xdr:pic>
    <xdr:clientData/>
  </xdr:twoCellAnchor>
  <xdr:twoCellAnchor editAs="oneCell">
    <xdr:from>
      <xdr:col>4</xdr:col>
      <xdr:colOff>163755</xdr:colOff>
      <xdr:row>34</xdr:row>
      <xdr:rowOff>149899</xdr:rowOff>
    </xdr:from>
    <xdr:to>
      <xdr:col>4</xdr:col>
      <xdr:colOff>944008</xdr:colOff>
      <xdr:row>36</xdr:row>
      <xdr:rowOff>342217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630" y="8922424"/>
          <a:ext cx="780253" cy="649518"/>
        </a:xfrm>
        <a:prstGeom prst="rect">
          <a:avLst/>
        </a:prstGeom>
      </xdr:spPr>
    </xdr:pic>
    <xdr:clientData/>
  </xdr:twoCellAnchor>
  <xdr:twoCellAnchor editAs="oneCell">
    <xdr:from>
      <xdr:col>4</xdr:col>
      <xdr:colOff>185422</xdr:colOff>
      <xdr:row>22</xdr:row>
      <xdr:rowOff>76213</xdr:rowOff>
    </xdr:from>
    <xdr:to>
      <xdr:col>4</xdr:col>
      <xdr:colOff>923871</xdr:colOff>
      <xdr:row>24</xdr:row>
      <xdr:rowOff>223574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3147" y="7553338"/>
          <a:ext cx="738449" cy="680761"/>
        </a:xfrm>
        <a:prstGeom prst="rect">
          <a:avLst/>
        </a:prstGeom>
      </xdr:spPr>
    </xdr:pic>
    <xdr:clientData/>
  </xdr:twoCellAnchor>
  <xdr:twoCellAnchor editAs="oneCell">
    <xdr:from>
      <xdr:col>4</xdr:col>
      <xdr:colOff>59252</xdr:colOff>
      <xdr:row>25</xdr:row>
      <xdr:rowOff>139319</xdr:rowOff>
    </xdr:from>
    <xdr:to>
      <xdr:col>4</xdr:col>
      <xdr:colOff>1050040</xdr:colOff>
      <xdr:row>27</xdr:row>
      <xdr:rowOff>152400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77" y="8416544"/>
          <a:ext cx="990788" cy="546481"/>
        </a:xfrm>
        <a:prstGeom prst="rect">
          <a:avLst/>
        </a:prstGeom>
      </xdr:spPr>
    </xdr:pic>
    <xdr:clientData/>
  </xdr:twoCellAnchor>
  <xdr:twoCellAnchor editAs="oneCell">
    <xdr:from>
      <xdr:col>4</xdr:col>
      <xdr:colOff>105963</xdr:colOff>
      <xdr:row>40</xdr:row>
      <xdr:rowOff>85725</xdr:rowOff>
    </xdr:from>
    <xdr:to>
      <xdr:col>4</xdr:col>
      <xdr:colOff>1003330</xdr:colOff>
      <xdr:row>41</xdr:row>
      <xdr:rowOff>283826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688" y="10496550"/>
          <a:ext cx="897367" cy="493376"/>
        </a:xfrm>
        <a:prstGeom prst="rect">
          <a:avLst/>
        </a:prstGeom>
      </xdr:spPr>
    </xdr:pic>
    <xdr:clientData/>
  </xdr:twoCellAnchor>
  <xdr:oneCellAnchor>
    <xdr:from>
      <xdr:col>4</xdr:col>
      <xdr:colOff>105963</xdr:colOff>
      <xdr:row>28</xdr:row>
      <xdr:rowOff>205481</xdr:rowOff>
    </xdr:from>
    <xdr:ext cx="897367" cy="654155"/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3713" y="7415906"/>
          <a:ext cx="897367" cy="6541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23</xdr:row>
      <xdr:rowOff>47625</xdr:rowOff>
    </xdr:from>
    <xdr:to>
      <xdr:col>4</xdr:col>
      <xdr:colOff>749519</xdr:colOff>
      <xdr:row>23</xdr:row>
      <xdr:rowOff>495300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5419725"/>
          <a:ext cx="41614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24</xdr:row>
      <xdr:rowOff>49924</xdr:rowOff>
    </xdr:from>
    <xdr:to>
      <xdr:col>4</xdr:col>
      <xdr:colOff>806669</xdr:colOff>
      <xdr:row>24</xdr:row>
      <xdr:rowOff>497599</xdr:rowOff>
    </xdr:to>
    <xdr:pic>
      <xdr:nvPicPr>
        <xdr:cNvPr id="4" name="Рисунок 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5945899"/>
          <a:ext cx="520919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266700</xdr:colOff>
      <xdr:row>25</xdr:row>
      <xdr:rowOff>61748</xdr:rowOff>
    </xdr:from>
    <xdr:to>
      <xdr:col>4</xdr:col>
      <xdr:colOff>825719</xdr:colOff>
      <xdr:row>25</xdr:row>
      <xdr:rowOff>499898</xdr:rowOff>
    </xdr:to>
    <xdr:pic>
      <xdr:nvPicPr>
        <xdr:cNvPr id="5" name="Рисунок 5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6481598"/>
          <a:ext cx="55901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276225</xdr:colOff>
      <xdr:row>26</xdr:row>
      <xdr:rowOff>54522</xdr:rowOff>
    </xdr:from>
    <xdr:to>
      <xdr:col>4</xdr:col>
      <xdr:colOff>854294</xdr:colOff>
      <xdr:row>26</xdr:row>
      <xdr:rowOff>464097</xdr:rowOff>
    </xdr:to>
    <xdr:pic>
      <xdr:nvPicPr>
        <xdr:cNvPr id="6" name="Рисунок 6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6998247"/>
          <a:ext cx="578069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257177</xdr:colOff>
      <xdr:row>36</xdr:row>
      <xdr:rowOff>40993</xdr:rowOff>
    </xdr:from>
    <xdr:to>
      <xdr:col>4</xdr:col>
      <xdr:colOff>847725</xdr:colOff>
      <xdr:row>36</xdr:row>
      <xdr:rowOff>514349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2" y="10994743"/>
          <a:ext cx="590548" cy="473356"/>
        </a:xfrm>
        <a:prstGeom prst="rect">
          <a:avLst/>
        </a:prstGeom>
      </xdr:spPr>
    </xdr:pic>
    <xdr:clientData/>
  </xdr:twoCellAnchor>
  <xdr:twoCellAnchor editAs="oneCell">
    <xdr:from>
      <xdr:col>4</xdr:col>
      <xdr:colOff>111900</xdr:colOff>
      <xdr:row>34</xdr:row>
      <xdr:rowOff>180975</xdr:rowOff>
    </xdr:from>
    <xdr:to>
      <xdr:col>4</xdr:col>
      <xdr:colOff>1033793</xdr:colOff>
      <xdr:row>35</xdr:row>
      <xdr:rowOff>227731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9625" y="11058525"/>
          <a:ext cx="921893" cy="408706"/>
        </a:xfrm>
        <a:prstGeom prst="rect">
          <a:avLst/>
        </a:prstGeom>
      </xdr:spPr>
    </xdr:pic>
    <xdr:clientData/>
  </xdr:twoCellAnchor>
  <xdr:twoCellAnchor editAs="oneCell">
    <xdr:from>
      <xdr:col>4</xdr:col>
      <xdr:colOff>88051</xdr:colOff>
      <xdr:row>18</xdr:row>
      <xdr:rowOff>47843</xdr:rowOff>
    </xdr:from>
    <xdr:to>
      <xdr:col>4</xdr:col>
      <xdr:colOff>1000125</xdr:colOff>
      <xdr:row>18</xdr:row>
      <xdr:rowOff>633681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5776" y="4095968"/>
          <a:ext cx="912074" cy="585838"/>
        </a:xfrm>
        <a:prstGeom prst="rect">
          <a:avLst/>
        </a:prstGeom>
      </xdr:spPr>
    </xdr:pic>
    <xdr:clientData/>
  </xdr:twoCellAnchor>
  <xdr:twoCellAnchor editAs="oneCell">
    <xdr:from>
      <xdr:col>4</xdr:col>
      <xdr:colOff>240377</xdr:colOff>
      <xdr:row>28</xdr:row>
      <xdr:rowOff>23913</xdr:rowOff>
    </xdr:from>
    <xdr:to>
      <xdr:col>4</xdr:col>
      <xdr:colOff>871621</xdr:colOff>
      <xdr:row>28</xdr:row>
      <xdr:rowOff>623444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1855" y="7867543"/>
          <a:ext cx="631244" cy="599531"/>
        </a:xfrm>
        <a:prstGeom prst="rect">
          <a:avLst/>
        </a:prstGeom>
      </xdr:spPr>
    </xdr:pic>
    <xdr:clientData/>
  </xdr:twoCellAnchor>
  <xdr:twoCellAnchor editAs="oneCell">
    <xdr:from>
      <xdr:col>4</xdr:col>
      <xdr:colOff>171302</xdr:colOff>
      <xdr:row>29</xdr:row>
      <xdr:rowOff>46885</xdr:rowOff>
    </xdr:from>
    <xdr:to>
      <xdr:col>4</xdr:col>
      <xdr:colOff>862026</xdr:colOff>
      <xdr:row>29</xdr:row>
      <xdr:rowOff>610122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027" y="7924060"/>
          <a:ext cx="690724" cy="563237"/>
        </a:xfrm>
        <a:prstGeom prst="rect">
          <a:avLst/>
        </a:prstGeom>
      </xdr:spPr>
    </xdr:pic>
    <xdr:clientData/>
  </xdr:twoCellAnchor>
  <xdr:twoCellAnchor editAs="oneCell">
    <xdr:from>
      <xdr:col>4</xdr:col>
      <xdr:colOff>438646</xdr:colOff>
      <xdr:row>37</xdr:row>
      <xdr:rowOff>142196</xdr:rowOff>
    </xdr:from>
    <xdr:to>
      <xdr:col>4</xdr:col>
      <xdr:colOff>652461</xdr:colOff>
      <xdr:row>38</xdr:row>
      <xdr:rowOff>298777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6371" y="12391346"/>
          <a:ext cx="213815" cy="556631"/>
        </a:xfrm>
        <a:prstGeom prst="rect">
          <a:avLst/>
        </a:prstGeom>
      </xdr:spPr>
    </xdr:pic>
    <xdr:clientData/>
  </xdr:twoCellAnchor>
  <xdr:twoCellAnchor editAs="oneCell">
    <xdr:from>
      <xdr:col>4</xdr:col>
      <xdr:colOff>171302</xdr:colOff>
      <xdr:row>30</xdr:row>
      <xdr:rowOff>46885</xdr:rowOff>
    </xdr:from>
    <xdr:to>
      <xdr:col>4</xdr:col>
      <xdr:colOff>862026</xdr:colOff>
      <xdr:row>30</xdr:row>
      <xdr:rowOff>610122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027" y="8562235"/>
          <a:ext cx="690724" cy="563237"/>
        </a:xfrm>
        <a:prstGeom prst="rect">
          <a:avLst/>
        </a:prstGeom>
      </xdr:spPr>
    </xdr:pic>
    <xdr:clientData/>
  </xdr:twoCellAnchor>
  <xdr:twoCellAnchor editAs="oneCell">
    <xdr:from>
      <xdr:col>4</xdr:col>
      <xdr:colOff>75149</xdr:colOff>
      <xdr:row>19</xdr:row>
      <xdr:rowOff>300644</xdr:rowOff>
    </xdr:from>
    <xdr:to>
      <xdr:col>4</xdr:col>
      <xdr:colOff>1009651</xdr:colOff>
      <xdr:row>21</xdr:row>
      <xdr:rowOff>349169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874" y="4453544"/>
          <a:ext cx="934502" cy="69622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32</xdr:row>
      <xdr:rowOff>48023</xdr:rowOff>
    </xdr:from>
    <xdr:to>
      <xdr:col>4</xdr:col>
      <xdr:colOff>828675</xdr:colOff>
      <xdr:row>32</xdr:row>
      <xdr:rowOff>513726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9944498"/>
          <a:ext cx="609599" cy="465703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171451</xdr:colOff>
      <xdr:row>31</xdr:row>
      <xdr:rowOff>51783</xdr:rowOff>
    </xdr:from>
    <xdr:to>
      <xdr:col>4</xdr:col>
      <xdr:colOff>828675</xdr:colOff>
      <xdr:row>31</xdr:row>
      <xdr:rowOff>609599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6" y="9310083"/>
          <a:ext cx="657224" cy="557816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33</xdr:row>
      <xdr:rowOff>33368</xdr:rowOff>
    </xdr:from>
    <xdr:to>
      <xdr:col>4</xdr:col>
      <xdr:colOff>823173</xdr:colOff>
      <xdr:row>33</xdr:row>
      <xdr:rowOff>504825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1" y="10472768"/>
          <a:ext cx="585047" cy="4714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280547</xdr:colOff>
      <xdr:row>23</xdr:row>
      <xdr:rowOff>114300</xdr:rowOff>
    </xdr:from>
    <xdr:to>
      <xdr:col>4</xdr:col>
      <xdr:colOff>819554</xdr:colOff>
      <xdr:row>23</xdr:row>
      <xdr:rowOff>657226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8272" y="6038850"/>
          <a:ext cx="539007" cy="542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204790</xdr:colOff>
      <xdr:row>24</xdr:row>
      <xdr:rowOff>100872</xdr:rowOff>
    </xdr:from>
    <xdr:to>
      <xdr:col>4</xdr:col>
      <xdr:colOff>895311</xdr:colOff>
      <xdr:row>24</xdr:row>
      <xdr:rowOff>669050</xdr:rowOff>
    </xdr:to>
    <xdr:pic>
      <xdr:nvPicPr>
        <xdr:cNvPr id="4" name="Рисунок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2515" y="6806472"/>
          <a:ext cx="690521" cy="568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128550</xdr:colOff>
      <xdr:row>18</xdr:row>
      <xdr:rowOff>82456</xdr:rowOff>
    </xdr:from>
    <xdr:to>
      <xdr:col>4</xdr:col>
      <xdr:colOff>971550</xdr:colOff>
      <xdr:row>20</xdr:row>
      <xdr:rowOff>197459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6275" y="4130581"/>
          <a:ext cx="843000" cy="648403"/>
        </a:xfrm>
        <a:prstGeom prst="rect">
          <a:avLst/>
        </a:prstGeom>
      </xdr:spPr>
    </xdr:pic>
    <xdr:clientData/>
  </xdr:twoCellAnchor>
  <xdr:twoCellAnchor editAs="oneCell">
    <xdr:from>
      <xdr:col>4</xdr:col>
      <xdr:colOff>173813</xdr:colOff>
      <xdr:row>22</xdr:row>
      <xdr:rowOff>113782</xdr:rowOff>
    </xdr:from>
    <xdr:to>
      <xdr:col>4</xdr:col>
      <xdr:colOff>926288</xdr:colOff>
      <xdr:row>22</xdr:row>
      <xdr:rowOff>725539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538" y="5257282"/>
          <a:ext cx="752475" cy="6117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148763</xdr:colOff>
      <xdr:row>18</xdr:row>
      <xdr:rowOff>46955</xdr:rowOff>
    </xdr:from>
    <xdr:to>
      <xdr:col>4</xdr:col>
      <xdr:colOff>939337</xdr:colOff>
      <xdr:row>18</xdr:row>
      <xdr:rowOff>652021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88" y="8600405"/>
          <a:ext cx="790574" cy="605066"/>
        </a:xfrm>
        <a:prstGeom prst="rect">
          <a:avLst/>
        </a:prstGeom>
      </xdr:spPr>
    </xdr:pic>
    <xdr:clientData/>
  </xdr:twoCellAnchor>
  <xdr:twoCellAnchor editAs="oneCell">
    <xdr:from>
      <xdr:col>4</xdr:col>
      <xdr:colOff>148763</xdr:colOff>
      <xdr:row>19</xdr:row>
      <xdr:rowOff>44555</xdr:rowOff>
    </xdr:from>
    <xdr:to>
      <xdr:col>4</xdr:col>
      <xdr:colOff>939337</xdr:colOff>
      <xdr:row>19</xdr:row>
      <xdr:rowOff>649621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88" y="9274280"/>
          <a:ext cx="790574" cy="605066"/>
        </a:xfrm>
        <a:prstGeom prst="rect">
          <a:avLst/>
        </a:prstGeom>
      </xdr:spPr>
    </xdr:pic>
    <xdr:clientData/>
  </xdr:twoCellAnchor>
  <xdr:twoCellAnchor editAs="oneCell">
    <xdr:from>
      <xdr:col>4</xdr:col>
      <xdr:colOff>148763</xdr:colOff>
      <xdr:row>20</xdr:row>
      <xdr:rowOff>42155</xdr:rowOff>
    </xdr:from>
    <xdr:to>
      <xdr:col>4</xdr:col>
      <xdr:colOff>939337</xdr:colOff>
      <xdr:row>20</xdr:row>
      <xdr:rowOff>647221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88" y="9948155"/>
          <a:ext cx="790574" cy="605066"/>
        </a:xfrm>
        <a:prstGeom prst="rect">
          <a:avLst/>
        </a:prstGeom>
      </xdr:spPr>
    </xdr:pic>
    <xdr:clientData/>
  </xdr:twoCellAnchor>
  <xdr:twoCellAnchor editAs="oneCell">
    <xdr:from>
      <xdr:col>4</xdr:col>
      <xdr:colOff>148763</xdr:colOff>
      <xdr:row>14</xdr:row>
      <xdr:rowOff>39024</xdr:rowOff>
    </xdr:from>
    <xdr:to>
      <xdr:col>4</xdr:col>
      <xdr:colOff>939337</xdr:colOff>
      <xdr:row>14</xdr:row>
      <xdr:rowOff>644028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88" y="5887374"/>
          <a:ext cx="790574" cy="605004"/>
        </a:xfrm>
        <a:prstGeom prst="rect">
          <a:avLst/>
        </a:prstGeom>
      </xdr:spPr>
    </xdr:pic>
    <xdr:clientData/>
  </xdr:twoCellAnchor>
  <xdr:twoCellAnchor editAs="oneCell">
    <xdr:from>
      <xdr:col>4</xdr:col>
      <xdr:colOff>148763</xdr:colOff>
      <xdr:row>27</xdr:row>
      <xdr:rowOff>66385</xdr:rowOff>
    </xdr:from>
    <xdr:to>
      <xdr:col>4</xdr:col>
      <xdr:colOff>939337</xdr:colOff>
      <xdr:row>27</xdr:row>
      <xdr:rowOff>615433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88" y="14030035"/>
          <a:ext cx="790574" cy="549048"/>
        </a:xfrm>
        <a:prstGeom prst="rect">
          <a:avLst/>
        </a:prstGeom>
      </xdr:spPr>
    </xdr:pic>
    <xdr:clientData/>
  </xdr:twoCellAnchor>
  <xdr:twoCellAnchor editAs="oneCell">
    <xdr:from>
      <xdr:col>4</xdr:col>
      <xdr:colOff>148763</xdr:colOff>
      <xdr:row>28</xdr:row>
      <xdr:rowOff>73510</xdr:rowOff>
    </xdr:from>
    <xdr:to>
      <xdr:col>4</xdr:col>
      <xdr:colOff>939337</xdr:colOff>
      <xdr:row>28</xdr:row>
      <xdr:rowOff>622558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88" y="14713435"/>
          <a:ext cx="790574" cy="549048"/>
        </a:xfrm>
        <a:prstGeom prst="rect">
          <a:avLst/>
        </a:prstGeom>
      </xdr:spPr>
    </xdr:pic>
    <xdr:clientData/>
  </xdr:twoCellAnchor>
  <xdr:twoCellAnchor editAs="oneCell">
    <xdr:from>
      <xdr:col>4</xdr:col>
      <xdr:colOff>148763</xdr:colOff>
      <xdr:row>29</xdr:row>
      <xdr:rowOff>61585</xdr:rowOff>
    </xdr:from>
    <xdr:to>
      <xdr:col>4</xdr:col>
      <xdr:colOff>939337</xdr:colOff>
      <xdr:row>29</xdr:row>
      <xdr:rowOff>610633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88" y="15377785"/>
          <a:ext cx="790574" cy="549048"/>
        </a:xfrm>
        <a:prstGeom prst="rect">
          <a:avLst/>
        </a:prstGeom>
      </xdr:spPr>
    </xdr:pic>
    <xdr:clientData/>
  </xdr:twoCellAnchor>
  <xdr:twoCellAnchor editAs="oneCell">
    <xdr:from>
      <xdr:col>4</xdr:col>
      <xdr:colOff>148763</xdr:colOff>
      <xdr:row>22</xdr:row>
      <xdr:rowOff>78235</xdr:rowOff>
    </xdr:from>
    <xdr:to>
      <xdr:col>4</xdr:col>
      <xdr:colOff>939337</xdr:colOff>
      <xdr:row>22</xdr:row>
      <xdr:rowOff>627283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88" y="10660510"/>
          <a:ext cx="790574" cy="549048"/>
        </a:xfrm>
        <a:prstGeom prst="rect">
          <a:avLst/>
        </a:prstGeom>
      </xdr:spPr>
    </xdr:pic>
    <xdr:clientData/>
  </xdr:twoCellAnchor>
  <xdr:twoCellAnchor editAs="oneCell">
    <xdr:from>
      <xdr:col>4</xdr:col>
      <xdr:colOff>299091</xdr:colOff>
      <xdr:row>10</xdr:row>
      <xdr:rowOff>79880</xdr:rowOff>
    </xdr:from>
    <xdr:to>
      <xdr:col>4</xdr:col>
      <xdr:colOff>791959</xdr:colOff>
      <xdr:row>10</xdr:row>
      <xdr:rowOff>670197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6816" y="3899405"/>
          <a:ext cx="492868" cy="590317"/>
        </a:xfrm>
        <a:prstGeom prst="rect">
          <a:avLst/>
        </a:prstGeom>
      </xdr:spPr>
    </xdr:pic>
    <xdr:clientData/>
  </xdr:twoCellAnchor>
  <xdr:twoCellAnchor editAs="oneCell">
    <xdr:from>
      <xdr:col>4</xdr:col>
      <xdr:colOff>206789</xdr:colOff>
      <xdr:row>11</xdr:row>
      <xdr:rowOff>45695</xdr:rowOff>
    </xdr:from>
    <xdr:to>
      <xdr:col>4</xdr:col>
      <xdr:colOff>884262</xdr:colOff>
      <xdr:row>11</xdr:row>
      <xdr:rowOff>645298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514" y="4541495"/>
          <a:ext cx="677473" cy="599603"/>
        </a:xfrm>
        <a:prstGeom prst="rect">
          <a:avLst/>
        </a:prstGeom>
      </xdr:spPr>
    </xdr:pic>
    <xdr:clientData/>
  </xdr:twoCellAnchor>
  <xdr:twoCellAnchor editAs="oneCell">
    <xdr:from>
      <xdr:col>4</xdr:col>
      <xdr:colOff>193177</xdr:colOff>
      <xdr:row>12</xdr:row>
      <xdr:rowOff>50420</xdr:rowOff>
    </xdr:from>
    <xdr:to>
      <xdr:col>4</xdr:col>
      <xdr:colOff>897873</xdr:colOff>
      <xdr:row>12</xdr:row>
      <xdr:rowOff>650023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902" y="5222495"/>
          <a:ext cx="704696" cy="599603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43</xdr:row>
      <xdr:rowOff>91029</xdr:rowOff>
    </xdr:from>
    <xdr:to>
      <xdr:col>4</xdr:col>
      <xdr:colOff>781049</xdr:colOff>
      <xdr:row>43</xdr:row>
      <xdr:rowOff>619125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5" y="16378779"/>
          <a:ext cx="419099" cy="528096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133351</xdr:colOff>
      <xdr:row>31</xdr:row>
      <xdr:rowOff>197090</xdr:rowOff>
    </xdr:from>
    <xdr:to>
      <xdr:col>4</xdr:col>
      <xdr:colOff>914401</xdr:colOff>
      <xdr:row>31</xdr:row>
      <xdr:rowOff>549692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6" y="16484840"/>
          <a:ext cx="781050" cy="352602"/>
        </a:xfrm>
        <a:prstGeom prst="rect">
          <a:avLst/>
        </a:prstGeom>
      </xdr:spPr>
    </xdr:pic>
    <xdr:clientData/>
  </xdr:twoCellAnchor>
  <xdr:twoCellAnchor editAs="oneCell">
    <xdr:from>
      <xdr:col>4</xdr:col>
      <xdr:colOff>350027</xdr:colOff>
      <xdr:row>34</xdr:row>
      <xdr:rowOff>66430</xdr:rowOff>
    </xdr:from>
    <xdr:to>
      <xdr:col>4</xdr:col>
      <xdr:colOff>695510</xdr:colOff>
      <xdr:row>35</xdr:row>
      <xdr:rowOff>289198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752" y="18040105"/>
          <a:ext cx="345483" cy="556143"/>
        </a:xfrm>
        <a:prstGeom prst="rect">
          <a:avLst/>
        </a:prstGeom>
      </xdr:spPr>
    </xdr:pic>
    <xdr:clientData/>
  </xdr:twoCellAnchor>
  <xdr:twoCellAnchor editAs="oneCell">
    <xdr:from>
      <xdr:col>4</xdr:col>
      <xdr:colOff>380669</xdr:colOff>
      <xdr:row>37</xdr:row>
      <xdr:rowOff>330937</xdr:rowOff>
    </xdr:from>
    <xdr:to>
      <xdr:col>4</xdr:col>
      <xdr:colOff>728367</xdr:colOff>
      <xdr:row>38</xdr:row>
      <xdr:rowOff>239892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7919" y="19365062"/>
          <a:ext cx="347698" cy="559830"/>
        </a:xfrm>
        <a:prstGeom prst="rect">
          <a:avLst/>
        </a:prstGeom>
      </xdr:spPr>
    </xdr:pic>
    <xdr:clientData/>
  </xdr:twoCellAnchor>
  <xdr:twoCellAnchor editAs="oneCell">
    <xdr:from>
      <xdr:col>4</xdr:col>
      <xdr:colOff>348919</xdr:colOff>
      <xdr:row>40</xdr:row>
      <xdr:rowOff>61062</xdr:rowOff>
    </xdr:from>
    <xdr:to>
      <xdr:col>4</xdr:col>
      <xdr:colOff>696617</xdr:colOff>
      <xdr:row>41</xdr:row>
      <xdr:rowOff>208142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6644" y="20034987"/>
          <a:ext cx="347698" cy="559830"/>
        </a:xfrm>
        <a:prstGeom prst="rect">
          <a:avLst/>
        </a:prstGeom>
      </xdr:spPr>
    </xdr:pic>
    <xdr:clientData/>
  </xdr:twoCellAnchor>
  <xdr:twoCellAnchor editAs="oneCell">
    <xdr:from>
      <xdr:col>4</xdr:col>
      <xdr:colOff>281940</xdr:colOff>
      <xdr:row>32</xdr:row>
      <xdr:rowOff>30480</xdr:rowOff>
    </xdr:from>
    <xdr:to>
      <xdr:col>4</xdr:col>
      <xdr:colOff>845820</xdr:colOff>
      <xdr:row>32</xdr:row>
      <xdr:rowOff>638394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4920" y="16703040"/>
          <a:ext cx="563880" cy="607914"/>
        </a:xfrm>
        <a:prstGeom prst="rect">
          <a:avLst/>
        </a:prstGeom>
      </xdr:spPr>
    </xdr:pic>
    <xdr:clientData/>
  </xdr:twoCellAnchor>
  <xdr:twoCellAnchor editAs="oneCell">
    <xdr:from>
      <xdr:col>4</xdr:col>
      <xdr:colOff>156001</xdr:colOff>
      <xdr:row>15</xdr:row>
      <xdr:rowOff>48040</xdr:rowOff>
    </xdr:from>
    <xdr:to>
      <xdr:col>4</xdr:col>
      <xdr:colOff>929640</xdr:colOff>
      <xdr:row>15</xdr:row>
      <xdr:rowOff>640079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981" y="6083080"/>
          <a:ext cx="773639" cy="592039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16</xdr:row>
      <xdr:rowOff>53339</xdr:rowOff>
    </xdr:from>
    <xdr:to>
      <xdr:col>4</xdr:col>
      <xdr:colOff>947751</xdr:colOff>
      <xdr:row>16</xdr:row>
      <xdr:rowOff>632460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3480" y="6758939"/>
          <a:ext cx="757251" cy="579121"/>
        </a:xfrm>
        <a:prstGeom prst="rect">
          <a:avLst/>
        </a:prstGeom>
      </xdr:spPr>
    </xdr:pic>
    <xdr:clientData/>
  </xdr:twoCellAnchor>
  <xdr:twoCellAnchor editAs="oneCell">
    <xdr:from>
      <xdr:col>4</xdr:col>
      <xdr:colOff>175261</xdr:colOff>
      <xdr:row>17</xdr:row>
      <xdr:rowOff>29983</xdr:rowOff>
    </xdr:from>
    <xdr:to>
      <xdr:col>4</xdr:col>
      <xdr:colOff>982981</xdr:colOff>
      <xdr:row>17</xdr:row>
      <xdr:rowOff>647701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8241" y="7406143"/>
          <a:ext cx="807720" cy="617718"/>
        </a:xfrm>
        <a:prstGeom prst="rect">
          <a:avLst/>
        </a:prstGeom>
      </xdr:spPr>
    </xdr:pic>
    <xdr:clientData/>
  </xdr:twoCellAnchor>
  <xdr:twoCellAnchor editAs="oneCell">
    <xdr:from>
      <xdr:col>4</xdr:col>
      <xdr:colOff>137161</xdr:colOff>
      <xdr:row>23</xdr:row>
      <xdr:rowOff>55741</xdr:rowOff>
    </xdr:from>
    <xdr:to>
      <xdr:col>4</xdr:col>
      <xdr:colOff>960121</xdr:colOff>
      <xdr:row>23</xdr:row>
      <xdr:rowOff>627681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141" y="11074261"/>
          <a:ext cx="822960" cy="571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151483</xdr:colOff>
      <xdr:row>24</xdr:row>
      <xdr:rowOff>52779</xdr:rowOff>
    </xdr:from>
    <xdr:to>
      <xdr:col>4</xdr:col>
      <xdr:colOff>967740</xdr:colOff>
      <xdr:row>24</xdr:row>
      <xdr:rowOff>620061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4463" y="11741859"/>
          <a:ext cx="816257" cy="567282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160020</xdr:colOff>
      <xdr:row>25</xdr:row>
      <xdr:rowOff>53340</xdr:rowOff>
    </xdr:from>
    <xdr:to>
      <xdr:col>4</xdr:col>
      <xdr:colOff>982346</xdr:colOff>
      <xdr:row>25</xdr:row>
      <xdr:rowOff>624840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12412980"/>
          <a:ext cx="822326" cy="571500"/>
        </a:xfrm>
        <a:prstGeom prst="rect">
          <a:avLst/>
        </a:prstGeom>
      </xdr:spPr>
    </xdr:pic>
    <xdr:clientData/>
  </xdr:twoCellAnchor>
  <xdr:twoCellAnchor editAs="oneCell">
    <xdr:from>
      <xdr:col>4</xdr:col>
      <xdr:colOff>129540</xdr:colOff>
      <xdr:row>26</xdr:row>
      <xdr:rowOff>47473</xdr:rowOff>
    </xdr:from>
    <xdr:to>
      <xdr:col>4</xdr:col>
      <xdr:colOff>975360</xdr:colOff>
      <xdr:row>26</xdr:row>
      <xdr:rowOff>635301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2520" y="13077673"/>
          <a:ext cx="845820" cy="5878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380999</xdr:colOff>
      <xdr:row>130</xdr:row>
      <xdr:rowOff>188004</xdr:rowOff>
    </xdr:from>
    <xdr:to>
      <xdr:col>4</xdr:col>
      <xdr:colOff>748162</xdr:colOff>
      <xdr:row>130</xdr:row>
      <xdr:rowOff>356433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4" y="41907504"/>
          <a:ext cx="367163" cy="168429"/>
        </a:xfrm>
        <a:prstGeom prst="rect">
          <a:avLst/>
        </a:prstGeom>
      </xdr:spPr>
    </xdr:pic>
    <xdr:clientData/>
  </xdr:twoCellAnchor>
  <xdr:twoCellAnchor editAs="oneCell">
    <xdr:from>
      <xdr:col>4</xdr:col>
      <xdr:colOff>295974</xdr:colOff>
      <xdr:row>131</xdr:row>
      <xdr:rowOff>140227</xdr:rowOff>
    </xdr:from>
    <xdr:to>
      <xdr:col>4</xdr:col>
      <xdr:colOff>793674</xdr:colOff>
      <xdr:row>131</xdr:row>
      <xdr:rowOff>363343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699" y="42335977"/>
          <a:ext cx="497700" cy="223116"/>
        </a:xfrm>
        <a:prstGeom prst="rect">
          <a:avLst/>
        </a:prstGeom>
      </xdr:spPr>
    </xdr:pic>
    <xdr:clientData/>
  </xdr:twoCellAnchor>
  <xdr:twoCellAnchor editAs="oneCell">
    <xdr:from>
      <xdr:col>4</xdr:col>
      <xdr:colOff>209159</xdr:colOff>
      <xdr:row>132</xdr:row>
      <xdr:rowOff>117111</xdr:rowOff>
    </xdr:from>
    <xdr:to>
      <xdr:col>4</xdr:col>
      <xdr:colOff>880490</xdr:colOff>
      <xdr:row>132</xdr:row>
      <xdr:rowOff>414656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6884" y="42789111"/>
          <a:ext cx="671331" cy="297545"/>
        </a:xfrm>
        <a:prstGeom prst="rect">
          <a:avLst/>
        </a:prstGeom>
      </xdr:spPr>
    </xdr:pic>
    <xdr:clientData/>
  </xdr:twoCellAnchor>
  <xdr:twoCellAnchor editAs="oneCell">
    <xdr:from>
      <xdr:col>4</xdr:col>
      <xdr:colOff>141174</xdr:colOff>
      <xdr:row>133</xdr:row>
      <xdr:rowOff>58525</xdr:rowOff>
    </xdr:from>
    <xdr:to>
      <xdr:col>4</xdr:col>
      <xdr:colOff>948474</xdr:colOff>
      <xdr:row>133</xdr:row>
      <xdr:rowOff>413365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899" y="43206775"/>
          <a:ext cx="807300" cy="354840"/>
        </a:xfrm>
        <a:prstGeom prst="rect">
          <a:avLst/>
        </a:prstGeom>
      </xdr:spPr>
    </xdr:pic>
    <xdr:clientData/>
  </xdr:twoCellAnchor>
  <xdr:twoCellAnchor editAs="oneCell">
    <xdr:from>
      <xdr:col>4</xdr:col>
      <xdr:colOff>106636</xdr:colOff>
      <xdr:row>134</xdr:row>
      <xdr:rowOff>72459</xdr:rowOff>
    </xdr:from>
    <xdr:to>
      <xdr:col>4</xdr:col>
      <xdr:colOff>983012</xdr:colOff>
      <xdr:row>134</xdr:row>
      <xdr:rowOff>455753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4361" y="43696959"/>
          <a:ext cx="876376" cy="383294"/>
        </a:xfrm>
        <a:prstGeom prst="rect">
          <a:avLst/>
        </a:prstGeom>
      </xdr:spPr>
    </xdr:pic>
    <xdr:clientData/>
  </xdr:twoCellAnchor>
  <xdr:twoCellAnchor editAs="oneCell">
    <xdr:from>
      <xdr:col>4</xdr:col>
      <xdr:colOff>45149</xdr:colOff>
      <xdr:row>135</xdr:row>
      <xdr:rowOff>57150</xdr:rowOff>
    </xdr:from>
    <xdr:to>
      <xdr:col>4</xdr:col>
      <xdr:colOff>1044500</xdr:colOff>
      <xdr:row>135</xdr:row>
      <xdr:rowOff>492434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874" y="44157900"/>
          <a:ext cx="999351" cy="435284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173</xdr:row>
      <xdr:rowOff>66675</xdr:rowOff>
    </xdr:from>
    <xdr:to>
      <xdr:col>4</xdr:col>
      <xdr:colOff>726483</xdr:colOff>
      <xdr:row>174</xdr:row>
      <xdr:rowOff>289442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6959500"/>
          <a:ext cx="345483" cy="556143"/>
        </a:xfrm>
        <a:prstGeom prst="rect">
          <a:avLst/>
        </a:prstGeom>
      </xdr:spPr>
    </xdr:pic>
    <xdr:clientData/>
  </xdr:twoCellAnchor>
  <xdr:twoCellAnchor editAs="oneCell">
    <xdr:from>
      <xdr:col>4</xdr:col>
      <xdr:colOff>379892</xdr:colOff>
      <xdr:row>178</xdr:row>
      <xdr:rowOff>70832</xdr:rowOff>
    </xdr:from>
    <xdr:to>
      <xdr:col>4</xdr:col>
      <xdr:colOff>727590</xdr:colOff>
      <xdr:row>179</xdr:row>
      <xdr:rowOff>297288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7617" y="58630532"/>
          <a:ext cx="347698" cy="559830"/>
        </a:xfrm>
        <a:prstGeom prst="rect">
          <a:avLst/>
        </a:prstGeom>
      </xdr:spPr>
    </xdr:pic>
    <xdr:clientData/>
  </xdr:twoCellAnchor>
  <xdr:twoCellAnchor editAs="oneCell">
    <xdr:from>
      <xdr:col>4</xdr:col>
      <xdr:colOff>379892</xdr:colOff>
      <xdr:row>183</xdr:row>
      <xdr:rowOff>61307</xdr:rowOff>
    </xdr:from>
    <xdr:to>
      <xdr:col>4</xdr:col>
      <xdr:colOff>727590</xdr:colOff>
      <xdr:row>184</xdr:row>
      <xdr:rowOff>287762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7617" y="60287882"/>
          <a:ext cx="347698" cy="559830"/>
        </a:xfrm>
        <a:prstGeom prst="rect">
          <a:avLst/>
        </a:prstGeom>
      </xdr:spPr>
    </xdr:pic>
    <xdr:clientData/>
  </xdr:twoCellAnchor>
  <xdr:twoCellAnchor editAs="oneCell">
    <xdr:from>
      <xdr:col>4</xdr:col>
      <xdr:colOff>447767</xdr:colOff>
      <xdr:row>175</xdr:row>
      <xdr:rowOff>38571</xdr:rowOff>
    </xdr:from>
    <xdr:to>
      <xdr:col>4</xdr:col>
      <xdr:colOff>659716</xdr:colOff>
      <xdr:row>176</xdr:row>
      <xdr:rowOff>298692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92" y="57598146"/>
          <a:ext cx="211949" cy="593497"/>
        </a:xfrm>
        <a:prstGeom prst="rect">
          <a:avLst/>
        </a:prstGeom>
      </xdr:spPr>
    </xdr:pic>
    <xdr:clientData/>
  </xdr:twoCellAnchor>
  <xdr:twoCellAnchor editAs="oneCell">
    <xdr:from>
      <xdr:col>4</xdr:col>
      <xdr:colOff>450129</xdr:colOff>
      <xdr:row>185</xdr:row>
      <xdr:rowOff>50694</xdr:rowOff>
    </xdr:from>
    <xdr:to>
      <xdr:col>4</xdr:col>
      <xdr:colOff>657353</xdr:colOff>
      <xdr:row>186</xdr:row>
      <xdr:rowOff>296046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7854" y="60944019"/>
          <a:ext cx="207224" cy="578726"/>
        </a:xfrm>
        <a:prstGeom prst="rect">
          <a:avLst/>
        </a:prstGeom>
      </xdr:spPr>
    </xdr:pic>
    <xdr:clientData/>
  </xdr:twoCellAnchor>
  <xdr:twoCellAnchor editAs="oneCell">
    <xdr:from>
      <xdr:col>4</xdr:col>
      <xdr:colOff>450129</xdr:colOff>
      <xdr:row>180</xdr:row>
      <xdr:rowOff>50694</xdr:rowOff>
    </xdr:from>
    <xdr:to>
      <xdr:col>4</xdr:col>
      <xdr:colOff>657353</xdr:colOff>
      <xdr:row>181</xdr:row>
      <xdr:rowOff>296046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7854" y="59277144"/>
          <a:ext cx="207224" cy="578726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352427</xdr:colOff>
      <xdr:row>166</xdr:row>
      <xdr:rowOff>44289</xdr:rowOff>
    </xdr:from>
    <xdr:to>
      <xdr:col>4</xdr:col>
      <xdr:colOff>490893</xdr:colOff>
      <xdr:row>167</xdr:row>
      <xdr:rowOff>282027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2" y="54603489"/>
          <a:ext cx="138466" cy="571113"/>
        </a:xfrm>
        <a:prstGeom prst="rect">
          <a:avLst/>
        </a:prstGeom>
      </xdr:spPr>
    </xdr:pic>
    <xdr:clientData/>
  </xdr:twoCellAnchor>
  <xdr:twoCellAnchor editAs="oneCell">
    <xdr:from>
      <xdr:col>4</xdr:col>
      <xdr:colOff>626251</xdr:colOff>
      <xdr:row>166</xdr:row>
      <xdr:rowOff>44289</xdr:rowOff>
    </xdr:from>
    <xdr:to>
      <xdr:col>4</xdr:col>
      <xdr:colOff>766762</xdr:colOff>
      <xdr:row>167</xdr:row>
      <xdr:rowOff>282027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976" y="54603489"/>
          <a:ext cx="140511" cy="571113"/>
        </a:xfrm>
        <a:prstGeom prst="rect">
          <a:avLst/>
        </a:prstGeom>
      </xdr:spPr>
    </xdr:pic>
    <xdr:clientData/>
  </xdr:twoCellAnchor>
  <xdr:twoCellAnchor editAs="oneCell">
    <xdr:from>
      <xdr:col>4</xdr:col>
      <xdr:colOff>290476</xdr:colOff>
      <xdr:row>168</xdr:row>
      <xdr:rowOff>38099</xdr:rowOff>
    </xdr:from>
    <xdr:to>
      <xdr:col>4</xdr:col>
      <xdr:colOff>489648</xdr:colOff>
      <xdr:row>169</xdr:row>
      <xdr:rowOff>289468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8201" y="55264049"/>
          <a:ext cx="199172" cy="584743"/>
        </a:xfrm>
        <a:prstGeom prst="rect">
          <a:avLst/>
        </a:prstGeom>
      </xdr:spPr>
    </xdr:pic>
    <xdr:clientData/>
  </xdr:twoCellAnchor>
  <xdr:twoCellAnchor editAs="oneCell">
    <xdr:from>
      <xdr:col>4</xdr:col>
      <xdr:colOff>630977</xdr:colOff>
      <xdr:row>168</xdr:row>
      <xdr:rowOff>38099</xdr:rowOff>
    </xdr:from>
    <xdr:to>
      <xdr:col>4</xdr:col>
      <xdr:colOff>832877</xdr:colOff>
      <xdr:row>169</xdr:row>
      <xdr:rowOff>292194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8702" y="55264049"/>
          <a:ext cx="201900" cy="587469"/>
        </a:xfrm>
        <a:prstGeom prst="rect">
          <a:avLst/>
        </a:prstGeom>
      </xdr:spPr>
    </xdr:pic>
    <xdr:clientData/>
  </xdr:twoCellAnchor>
  <xdr:twoCellAnchor>
    <xdr:from>
      <xdr:col>4</xdr:col>
      <xdr:colOff>31632</xdr:colOff>
      <xdr:row>168</xdr:row>
      <xdr:rowOff>27638</xdr:rowOff>
    </xdr:from>
    <xdr:to>
      <xdr:col>4</xdr:col>
      <xdr:colOff>1071061</xdr:colOff>
      <xdr:row>169</xdr:row>
      <xdr:rowOff>303597</xdr:rowOff>
    </xdr:to>
    <xdr:grpSp>
      <xdr:nvGrpSpPr>
        <xdr:cNvPr id="26" name="Группа 25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GrpSpPr/>
      </xdr:nvGrpSpPr>
      <xdr:grpSpPr>
        <a:xfrm>
          <a:off x="4965582" y="78751763"/>
          <a:ext cx="1039429" cy="609334"/>
          <a:chOff x="4689357" y="55253588"/>
          <a:chExt cx="1039429" cy="609334"/>
        </a:xfrm>
      </xdr:grpSpPr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xmlns="" id="{00000000-0008-0000-0400-000018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xmlns="" id="{00000000-0008-0000-0400-000019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166</xdr:row>
      <xdr:rowOff>46688</xdr:rowOff>
    </xdr:from>
    <xdr:to>
      <xdr:col>4</xdr:col>
      <xdr:colOff>1061536</xdr:colOff>
      <xdr:row>167</xdr:row>
      <xdr:rowOff>322647</xdr:rowOff>
    </xdr:to>
    <xdr:grpSp>
      <xdr:nvGrpSpPr>
        <xdr:cNvPr id="27" name="Группа 26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GrpSpPr/>
      </xdr:nvGrpSpPr>
      <xdr:grpSpPr>
        <a:xfrm>
          <a:off x="4956057" y="78104063"/>
          <a:ext cx="1039429" cy="609334"/>
          <a:chOff x="4689357" y="55253588"/>
          <a:chExt cx="1039429" cy="609334"/>
        </a:xfrm>
      </xdr:grpSpPr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xmlns="" id="{00000000-0008-0000-0400-00001C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xmlns="" id="{00000000-0008-0000-0400-00001D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 editAs="oneCell">
    <xdr:from>
      <xdr:col>4</xdr:col>
      <xdr:colOff>368411</xdr:colOff>
      <xdr:row>138</xdr:row>
      <xdr:rowOff>46248</xdr:rowOff>
    </xdr:from>
    <xdr:to>
      <xdr:col>4</xdr:col>
      <xdr:colOff>460270</xdr:colOff>
      <xdr:row>139</xdr:row>
      <xdr:rowOff>301695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6136" y="45270948"/>
          <a:ext cx="91859" cy="588821"/>
        </a:xfrm>
        <a:prstGeom prst="rect">
          <a:avLst/>
        </a:prstGeom>
      </xdr:spPr>
    </xdr:pic>
    <xdr:clientData/>
  </xdr:twoCellAnchor>
  <xdr:twoCellAnchor editAs="oneCell">
    <xdr:from>
      <xdr:col>4</xdr:col>
      <xdr:colOff>600628</xdr:colOff>
      <xdr:row>138</xdr:row>
      <xdr:rowOff>46248</xdr:rowOff>
    </xdr:from>
    <xdr:to>
      <xdr:col>4</xdr:col>
      <xdr:colOff>693134</xdr:colOff>
      <xdr:row>139</xdr:row>
      <xdr:rowOff>304284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8353" y="45270948"/>
          <a:ext cx="92506" cy="591410"/>
        </a:xfrm>
        <a:prstGeom prst="rect">
          <a:avLst/>
        </a:prstGeom>
      </xdr:spPr>
    </xdr:pic>
    <xdr:clientData/>
  </xdr:twoCellAnchor>
  <xdr:twoCellAnchor editAs="oneCell">
    <xdr:from>
      <xdr:col>4</xdr:col>
      <xdr:colOff>312656</xdr:colOff>
      <xdr:row>140</xdr:row>
      <xdr:rowOff>44788</xdr:rowOff>
    </xdr:from>
    <xdr:to>
      <xdr:col>4</xdr:col>
      <xdr:colOff>460270</xdr:colOff>
      <xdr:row>141</xdr:row>
      <xdr:rowOff>301373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0381" y="45936238"/>
          <a:ext cx="147614" cy="589959"/>
        </a:xfrm>
        <a:prstGeom prst="rect">
          <a:avLst/>
        </a:prstGeom>
      </xdr:spPr>
    </xdr:pic>
    <xdr:clientData/>
  </xdr:twoCellAnchor>
  <xdr:twoCellAnchor editAs="oneCell">
    <xdr:from>
      <xdr:col>4</xdr:col>
      <xdr:colOff>607982</xdr:colOff>
      <xdr:row>140</xdr:row>
      <xdr:rowOff>44788</xdr:rowOff>
    </xdr:from>
    <xdr:to>
      <xdr:col>4</xdr:col>
      <xdr:colOff>758837</xdr:colOff>
      <xdr:row>141</xdr:row>
      <xdr:rowOff>314326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707" y="45936238"/>
          <a:ext cx="150855" cy="602912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142</xdr:row>
      <xdr:rowOff>47259</xdr:rowOff>
    </xdr:from>
    <xdr:to>
      <xdr:col>4</xdr:col>
      <xdr:colOff>460270</xdr:colOff>
      <xdr:row>143</xdr:row>
      <xdr:rowOff>294527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46605459"/>
          <a:ext cx="203095" cy="580642"/>
        </a:xfrm>
        <a:prstGeom prst="rect">
          <a:avLst/>
        </a:prstGeom>
      </xdr:spPr>
    </xdr:pic>
    <xdr:clientData/>
  </xdr:twoCellAnchor>
  <xdr:twoCellAnchor editAs="oneCell">
    <xdr:from>
      <xdr:col>4</xdr:col>
      <xdr:colOff>600628</xdr:colOff>
      <xdr:row>142</xdr:row>
      <xdr:rowOff>47259</xdr:rowOff>
    </xdr:from>
    <xdr:to>
      <xdr:col>4</xdr:col>
      <xdr:colOff>800211</xdr:colOff>
      <xdr:row>143</xdr:row>
      <xdr:rowOff>283726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8353" y="46605459"/>
          <a:ext cx="199583" cy="569841"/>
        </a:xfrm>
        <a:prstGeom prst="rect">
          <a:avLst/>
        </a:prstGeom>
      </xdr:spPr>
    </xdr:pic>
    <xdr:clientData/>
  </xdr:twoCellAnchor>
  <xdr:twoCellAnchor editAs="oneCell">
    <xdr:from>
      <xdr:col>4</xdr:col>
      <xdr:colOff>383979</xdr:colOff>
      <xdr:row>152</xdr:row>
      <xdr:rowOff>55653</xdr:rowOff>
    </xdr:from>
    <xdr:to>
      <xdr:col>4</xdr:col>
      <xdr:colOff>473918</xdr:colOff>
      <xdr:row>153</xdr:row>
      <xdr:rowOff>297783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1704" y="49947603"/>
          <a:ext cx="89939" cy="575506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152</xdr:row>
      <xdr:rowOff>55653</xdr:rowOff>
    </xdr:from>
    <xdr:to>
      <xdr:col>4</xdr:col>
      <xdr:colOff>708152</xdr:colOff>
      <xdr:row>153</xdr:row>
      <xdr:rowOff>304799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49947603"/>
          <a:ext cx="91215" cy="582522"/>
        </a:xfrm>
        <a:prstGeom prst="rect">
          <a:avLst/>
        </a:prstGeom>
      </xdr:spPr>
    </xdr:pic>
    <xdr:clientData/>
  </xdr:twoCellAnchor>
  <xdr:twoCellAnchor editAs="oneCell">
    <xdr:from>
      <xdr:col>4</xdr:col>
      <xdr:colOff>337067</xdr:colOff>
      <xdr:row>154</xdr:row>
      <xdr:rowOff>47624</xdr:rowOff>
    </xdr:from>
    <xdr:to>
      <xdr:col>4</xdr:col>
      <xdr:colOff>473918</xdr:colOff>
      <xdr:row>155</xdr:row>
      <xdr:rowOff>258620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4792" y="50606324"/>
          <a:ext cx="136851" cy="544372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154</xdr:row>
      <xdr:rowOff>47624</xdr:rowOff>
    </xdr:from>
    <xdr:to>
      <xdr:col>4</xdr:col>
      <xdr:colOff>762139</xdr:colOff>
      <xdr:row>155</xdr:row>
      <xdr:rowOff>290715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50606324"/>
          <a:ext cx="145202" cy="576467"/>
        </a:xfrm>
        <a:prstGeom prst="rect">
          <a:avLst/>
        </a:prstGeom>
      </xdr:spPr>
    </xdr:pic>
    <xdr:clientData/>
  </xdr:twoCellAnchor>
  <xdr:twoCellAnchor editAs="oneCell">
    <xdr:from>
      <xdr:col>4</xdr:col>
      <xdr:colOff>271058</xdr:colOff>
      <xdr:row>156</xdr:row>
      <xdr:rowOff>47625</xdr:rowOff>
    </xdr:from>
    <xdr:to>
      <xdr:col>4</xdr:col>
      <xdr:colOff>473918</xdr:colOff>
      <xdr:row>157</xdr:row>
      <xdr:rowOff>291284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8783" y="51273075"/>
          <a:ext cx="202860" cy="577035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156</xdr:row>
      <xdr:rowOff>47625</xdr:rowOff>
    </xdr:from>
    <xdr:to>
      <xdr:col>4</xdr:col>
      <xdr:colOff>811867</xdr:colOff>
      <xdr:row>157</xdr:row>
      <xdr:rowOff>268175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51273075"/>
          <a:ext cx="194930" cy="553926"/>
        </a:xfrm>
        <a:prstGeom prst="rect">
          <a:avLst/>
        </a:prstGeom>
      </xdr:spPr>
    </xdr:pic>
    <xdr:clientData/>
  </xdr:twoCellAnchor>
  <xdr:twoCellAnchor>
    <xdr:from>
      <xdr:col>4</xdr:col>
      <xdr:colOff>22107</xdr:colOff>
      <xdr:row>156</xdr:row>
      <xdr:rowOff>8588</xdr:rowOff>
    </xdr:from>
    <xdr:to>
      <xdr:col>4</xdr:col>
      <xdr:colOff>1061536</xdr:colOff>
      <xdr:row>157</xdr:row>
      <xdr:rowOff>284547</xdr:rowOff>
    </xdr:to>
    <xdr:grpSp>
      <xdr:nvGrpSpPr>
        <xdr:cNvPr id="41" name="Группа 40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GrpSpPr/>
      </xdr:nvGrpSpPr>
      <xdr:grpSpPr>
        <a:xfrm>
          <a:off x="4956057" y="74732213"/>
          <a:ext cx="1039429" cy="609334"/>
          <a:chOff x="4689357" y="55253588"/>
          <a:chExt cx="1039429" cy="609334"/>
        </a:xfrm>
      </xdr:grpSpPr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xmlns="" id="{00000000-0008-0000-0400-00002A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xmlns="" id="{00000000-0008-0000-0400-00002B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154</xdr:row>
      <xdr:rowOff>27638</xdr:rowOff>
    </xdr:from>
    <xdr:to>
      <xdr:col>4</xdr:col>
      <xdr:colOff>1061536</xdr:colOff>
      <xdr:row>155</xdr:row>
      <xdr:rowOff>303597</xdr:rowOff>
    </xdr:to>
    <xdr:grpSp>
      <xdr:nvGrpSpPr>
        <xdr:cNvPr id="44" name="Группа 43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GrpSpPr/>
      </xdr:nvGrpSpPr>
      <xdr:grpSpPr>
        <a:xfrm>
          <a:off x="4956057" y="74084513"/>
          <a:ext cx="1039429" cy="609334"/>
          <a:chOff x="4689357" y="55253588"/>
          <a:chExt cx="1039429" cy="609334"/>
        </a:xfrm>
      </xdr:grpSpPr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xmlns="" id="{00000000-0008-0000-0400-00002D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xmlns="" id="{00000000-0008-0000-0400-00002E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152</xdr:row>
      <xdr:rowOff>37163</xdr:rowOff>
    </xdr:from>
    <xdr:to>
      <xdr:col>4</xdr:col>
      <xdr:colOff>1061536</xdr:colOff>
      <xdr:row>153</xdr:row>
      <xdr:rowOff>313122</xdr:rowOff>
    </xdr:to>
    <xdr:grpSp>
      <xdr:nvGrpSpPr>
        <xdr:cNvPr id="47" name="Группа 46">
          <a:extLst>
            <a:ext uri="{FF2B5EF4-FFF2-40B4-BE49-F238E27FC236}">
              <a16:creationId xmlns:a16="http://schemas.microsoft.com/office/drawing/2014/main" xmlns="" id="{00000000-0008-0000-0400-00002F000000}"/>
            </a:ext>
          </a:extLst>
        </xdr:cNvPr>
        <xdr:cNvGrpSpPr/>
      </xdr:nvGrpSpPr>
      <xdr:grpSpPr>
        <a:xfrm>
          <a:off x="4956057" y="73427288"/>
          <a:ext cx="1039429" cy="609334"/>
          <a:chOff x="4689357" y="55253588"/>
          <a:chExt cx="1039429" cy="609334"/>
        </a:xfrm>
      </xdr:grpSpPr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xmlns="" id="{00000000-0008-0000-0400-000030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xmlns="" id="{00000000-0008-0000-0400-000031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 editAs="oneCell">
    <xdr:from>
      <xdr:col>4</xdr:col>
      <xdr:colOff>383979</xdr:colOff>
      <xdr:row>159</xdr:row>
      <xdr:rowOff>65178</xdr:rowOff>
    </xdr:from>
    <xdr:to>
      <xdr:col>4</xdr:col>
      <xdr:colOff>473918</xdr:colOff>
      <xdr:row>160</xdr:row>
      <xdr:rowOff>307310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1704" y="52290753"/>
          <a:ext cx="89939" cy="575506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159</xdr:row>
      <xdr:rowOff>65178</xdr:rowOff>
    </xdr:from>
    <xdr:to>
      <xdr:col>4</xdr:col>
      <xdr:colOff>708152</xdr:colOff>
      <xdr:row>160</xdr:row>
      <xdr:rowOff>314326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52290753"/>
          <a:ext cx="91215" cy="582522"/>
        </a:xfrm>
        <a:prstGeom prst="rect">
          <a:avLst/>
        </a:prstGeom>
      </xdr:spPr>
    </xdr:pic>
    <xdr:clientData/>
  </xdr:twoCellAnchor>
  <xdr:twoCellAnchor editAs="oneCell">
    <xdr:from>
      <xdr:col>4</xdr:col>
      <xdr:colOff>337067</xdr:colOff>
      <xdr:row>161</xdr:row>
      <xdr:rowOff>57149</xdr:rowOff>
    </xdr:from>
    <xdr:to>
      <xdr:col>4</xdr:col>
      <xdr:colOff>473918</xdr:colOff>
      <xdr:row>162</xdr:row>
      <xdr:rowOff>268147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xmlns="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4792" y="52949474"/>
          <a:ext cx="136851" cy="544372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161</xdr:row>
      <xdr:rowOff>57149</xdr:rowOff>
    </xdr:from>
    <xdr:to>
      <xdr:col>4</xdr:col>
      <xdr:colOff>762139</xdr:colOff>
      <xdr:row>162</xdr:row>
      <xdr:rowOff>300242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00000000-0008-0000-0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52949474"/>
          <a:ext cx="145202" cy="576467"/>
        </a:xfrm>
        <a:prstGeom prst="rect">
          <a:avLst/>
        </a:prstGeom>
      </xdr:spPr>
    </xdr:pic>
    <xdr:clientData/>
  </xdr:twoCellAnchor>
  <xdr:twoCellAnchor editAs="oneCell">
    <xdr:from>
      <xdr:col>4</xdr:col>
      <xdr:colOff>271058</xdr:colOff>
      <xdr:row>163</xdr:row>
      <xdr:rowOff>57150</xdr:rowOff>
    </xdr:from>
    <xdr:to>
      <xdr:col>4</xdr:col>
      <xdr:colOff>473918</xdr:colOff>
      <xdr:row>164</xdr:row>
      <xdr:rowOff>300811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4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8783" y="53616225"/>
          <a:ext cx="202860" cy="577035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163</xdr:row>
      <xdr:rowOff>57150</xdr:rowOff>
    </xdr:from>
    <xdr:to>
      <xdr:col>4</xdr:col>
      <xdr:colOff>811867</xdr:colOff>
      <xdr:row>164</xdr:row>
      <xdr:rowOff>277702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53616225"/>
          <a:ext cx="194930" cy="553926"/>
        </a:xfrm>
        <a:prstGeom prst="rect">
          <a:avLst/>
        </a:prstGeom>
      </xdr:spPr>
    </xdr:pic>
    <xdr:clientData/>
  </xdr:twoCellAnchor>
  <xdr:twoCellAnchor>
    <xdr:from>
      <xdr:col>4</xdr:col>
      <xdr:colOff>22107</xdr:colOff>
      <xdr:row>163</xdr:row>
      <xdr:rowOff>18113</xdr:rowOff>
    </xdr:from>
    <xdr:to>
      <xdr:col>4</xdr:col>
      <xdr:colOff>1061536</xdr:colOff>
      <xdr:row>164</xdr:row>
      <xdr:rowOff>294072</xdr:rowOff>
    </xdr:to>
    <xdr:grpSp>
      <xdr:nvGrpSpPr>
        <xdr:cNvPr id="56" name="Группа 55">
          <a:extLst>
            <a:ext uri="{FF2B5EF4-FFF2-40B4-BE49-F238E27FC236}">
              <a16:creationId xmlns:a16="http://schemas.microsoft.com/office/drawing/2014/main" xmlns="" id="{00000000-0008-0000-0400-000038000000}"/>
            </a:ext>
          </a:extLst>
        </xdr:cNvPr>
        <xdr:cNvGrpSpPr/>
      </xdr:nvGrpSpPr>
      <xdr:grpSpPr>
        <a:xfrm>
          <a:off x="4956057" y="77075363"/>
          <a:ext cx="1039429" cy="609334"/>
          <a:chOff x="4689357" y="55253588"/>
          <a:chExt cx="1039429" cy="609334"/>
        </a:xfrm>
      </xdr:grpSpPr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xmlns="" id="{00000000-0008-0000-0400-000039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58" name="TextBox 57">
            <a:extLst>
              <a:ext uri="{FF2B5EF4-FFF2-40B4-BE49-F238E27FC236}">
                <a16:creationId xmlns:a16="http://schemas.microsoft.com/office/drawing/2014/main" xmlns="" id="{00000000-0008-0000-0400-00003A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161</xdr:row>
      <xdr:rowOff>37163</xdr:rowOff>
    </xdr:from>
    <xdr:to>
      <xdr:col>4</xdr:col>
      <xdr:colOff>1061536</xdr:colOff>
      <xdr:row>162</xdr:row>
      <xdr:rowOff>313122</xdr:rowOff>
    </xdr:to>
    <xdr:grpSp>
      <xdr:nvGrpSpPr>
        <xdr:cNvPr id="59" name="Группа 58">
          <a:extLst>
            <a:ext uri="{FF2B5EF4-FFF2-40B4-BE49-F238E27FC236}">
              <a16:creationId xmlns:a16="http://schemas.microsoft.com/office/drawing/2014/main" xmlns="" id="{00000000-0008-0000-0400-00003B000000}"/>
            </a:ext>
          </a:extLst>
        </xdr:cNvPr>
        <xdr:cNvGrpSpPr/>
      </xdr:nvGrpSpPr>
      <xdr:grpSpPr>
        <a:xfrm>
          <a:off x="4956057" y="76427663"/>
          <a:ext cx="1039429" cy="609334"/>
          <a:chOff x="4689357" y="55253588"/>
          <a:chExt cx="1039429" cy="609334"/>
        </a:xfrm>
      </xdr:grpSpPr>
      <xdr:sp macro="" textlink="">
        <xdr:nvSpPr>
          <xdr:cNvPr id="60" name="TextBox 59">
            <a:extLst>
              <a:ext uri="{FF2B5EF4-FFF2-40B4-BE49-F238E27FC236}">
                <a16:creationId xmlns:a16="http://schemas.microsoft.com/office/drawing/2014/main" xmlns="" id="{00000000-0008-0000-0400-00003C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61" name="TextBox 60">
            <a:extLst>
              <a:ext uri="{FF2B5EF4-FFF2-40B4-BE49-F238E27FC236}">
                <a16:creationId xmlns:a16="http://schemas.microsoft.com/office/drawing/2014/main" xmlns="" id="{00000000-0008-0000-0400-00003D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159</xdr:row>
      <xdr:rowOff>46688</xdr:rowOff>
    </xdr:from>
    <xdr:to>
      <xdr:col>4</xdr:col>
      <xdr:colOff>1061536</xdr:colOff>
      <xdr:row>160</xdr:row>
      <xdr:rowOff>322647</xdr:rowOff>
    </xdr:to>
    <xdr:grpSp>
      <xdr:nvGrpSpPr>
        <xdr:cNvPr id="62" name="Группа 61">
          <a:extLst>
            <a:ext uri="{FF2B5EF4-FFF2-40B4-BE49-F238E27FC236}">
              <a16:creationId xmlns:a16="http://schemas.microsoft.com/office/drawing/2014/main" xmlns="" id="{00000000-0008-0000-0400-00003E000000}"/>
            </a:ext>
          </a:extLst>
        </xdr:cNvPr>
        <xdr:cNvGrpSpPr/>
      </xdr:nvGrpSpPr>
      <xdr:grpSpPr>
        <a:xfrm>
          <a:off x="4956057" y="75770438"/>
          <a:ext cx="1039429" cy="609334"/>
          <a:chOff x="4689357" y="55253588"/>
          <a:chExt cx="1039429" cy="609334"/>
        </a:xfrm>
      </xdr:grpSpPr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xmlns="" id="{00000000-0008-0000-0400-00003F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64" name="TextBox 63">
            <a:extLst>
              <a:ext uri="{FF2B5EF4-FFF2-40B4-BE49-F238E27FC236}">
                <a16:creationId xmlns:a16="http://schemas.microsoft.com/office/drawing/2014/main" xmlns="" id="{00000000-0008-0000-0400-000040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 editAs="oneCell">
    <xdr:from>
      <xdr:col>4</xdr:col>
      <xdr:colOff>383979</xdr:colOff>
      <xdr:row>145</xdr:row>
      <xdr:rowOff>55653</xdr:rowOff>
    </xdr:from>
    <xdr:to>
      <xdr:col>4</xdr:col>
      <xdr:colOff>473918</xdr:colOff>
      <xdr:row>146</xdr:row>
      <xdr:rowOff>297783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1704" y="47613978"/>
          <a:ext cx="89939" cy="575506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145</xdr:row>
      <xdr:rowOff>55653</xdr:rowOff>
    </xdr:from>
    <xdr:to>
      <xdr:col>4</xdr:col>
      <xdr:colOff>708152</xdr:colOff>
      <xdr:row>146</xdr:row>
      <xdr:rowOff>304799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xmlns="" id="{00000000-0008-0000-04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47613978"/>
          <a:ext cx="91215" cy="582522"/>
        </a:xfrm>
        <a:prstGeom prst="rect">
          <a:avLst/>
        </a:prstGeom>
      </xdr:spPr>
    </xdr:pic>
    <xdr:clientData/>
  </xdr:twoCellAnchor>
  <xdr:twoCellAnchor editAs="oneCell">
    <xdr:from>
      <xdr:col>4</xdr:col>
      <xdr:colOff>337067</xdr:colOff>
      <xdr:row>147</xdr:row>
      <xdr:rowOff>47624</xdr:rowOff>
    </xdr:from>
    <xdr:to>
      <xdr:col>4</xdr:col>
      <xdr:colOff>473918</xdr:colOff>
      <xdr:row>148</xdr:row>
      <xdr:rowOff>258621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xmlns="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4792" y="48272699"/>
          <a:ext cx="136851" cy="544372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147</xdr:row>
      <xdr:rowOff>47624</xdr:rowOff>
    </xdr:from>
    <xdr:to>
      <xdr:col>4</xdr:col>
      <xdr:colOff>762139</xdr:colOff>
      <xdr:row>148</xdr:row>
      <xdr:rowOff>290716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xmlns="" id="{00000000-0008-0000-04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48272699"/>
          <a:ext cx="145202" cy="576467"/>
        </a:xfrm>
        <a:prstGeom prst="rect">
          <a:avLst/>
        </a:prstGeom>
      </xdr:spPr>
    </xdr:pic>
    <xdr:clientData/>
  </xdr:twoCellAnchor>
  <xdr:twoCellAnchor editAs="oneCell">
    <xdr:from>
      <xdr:col>4</xdr:col>
      <xdr:colOff>271058</xdr:colOff>
      <xdr:row>149</xdr:row>
      <xdr:rowOff>47625</xdr:rowOff>
    </xdr:from>
    <xdr:to>
      <xdr:col>4</xdr:col>
      <xdr:colOff>473918</xdr:colOff>
      <xdr:row>150</xdr:row>
      <xdr:rowOff>291285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xmlns="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8783" y="48939450"/>
          <a:ext cx="202860" cy="577035"/>
        </a:xfrm>
        <a:prstGeom prst="rect">
          <a:avLst/>
        </a:prstGeom>
      </xdr:spPr>
    </xdr:pic>
    <xdr:clientData/>
  </xdr:twoCellAnchor>
  <xdr:twoCellAnchor editAs="oneCell">
    <xdr:from>
      <xdr:col>4</xdr:col>
      <xdr:colOff>616937</xdr:colOff>
      <xdr:row>149</xdr:row>
      <xdr:rowOff>47625</xdr:rowOff>
    </xdr:from>
    <xdr:to>
      <xdr:col>4</xdr:col>
      <xdr:colOff>811867</xdr:colOff>
      <xdr:row>150</xdr:row>
      <xdr:rowOff>268176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xmlns="" id="{00000000-0008-0000-0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662" y="48939450"/>
          <a:ext cx="194930" cy="553926"/>
        </a:xfrm>
        <a:prstGeom prst="rect">
          <a:avLst/>
        </a:prstGeom>
      </xdr:spPr>
    </xdr:pic>
    <xdr:clientData/>
  </xdr:twoCellAnchor>
  <xdr:twoCellAnchor>
    <xdr:from>
      <xdr:col>4</xdr:col>
      <xdr:colOff>22107</xdr:colOff>
      <xdr:row>149</xdr:row>
      <xdr:rowOff>8588</xdr:rowOff>
    </xdr:from>
    <xdr:to>
      <xdr:col>4</xdr:col>
      <xdr:colOff>1061536</xdr:colOff>
      <xdr:row>150</xdr:row>
      <xdr:rowOff>284547</xdr:rowOff>
    </xdr:to>
    <xdr:grpSp>
      <xdr:nvGrpSpPr>
        <xdr:cNvPr id="71" name="Группа 70">
          <a:extLst>
            <a:ext uri="{FF2B5EF4-FFF2-40B4-BE49-F238E27FC236}">
              <a16:creationId xmlns:a16="http://schemas.microsoft.com/office/drawing/2014/main" xmlns="" id="{00000000-0008-0000-0400-000047000000}"/>
            </a:ext>
          </a:extLst>
        </xdr:cNvPr>
        <xdr:cNvGrpSpPr/>
      </xdr:nvGrpSpPr>
      <xdr:grpSpPr>
        <a:xfrm>
          <a:off x="4956057" y="72398588"/>
          <a:ext cx="1039429" cy="609334"/>
          <a:chOff x="4689357" y="55253588"/>
          <a:chExt cx="1039429" cy="609334"/>
        </a:xfrm>
      </xdr:grpSpPr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xmlns="" id="{00000000-0008-0000-0400-000048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xmlns="" id="{00000000-0008-0000-0400-000049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147</xdr:row>
      <xdr:rowOff>27638</xdr:rowOff>
    </xdr:from>
    <xdr:to>
      <xdr:col>4</xdr:col>
      <xdr:colOff>1061536</xdr:colOff>
      <xdr:row>148</xdr:row>
      <xdr:rowOff>303597</xdr:rowOff>
    </xdr:to>
    <xdr:grpSp>
      <xdr:nvGrpSpPr>
        <xdr:cNvPr id="74" name="Группа 73">
          <a:extLst>
            <a:ext uri="{FF2B5EF4-FFF2-40B4-BE49-F238E27FC236}">
              <a16:creationId xmlns:a16="http://schemas.microsoft.com/office/drawing/2014/main" xmlns="" id="{00000000-0008-0000-0400-00004A000000}"/>
            </a:ext>
          </a:extLst>
        </xdr:cNvPr>
        <xdr:cNvGrpSpPr/>
      </xdr:nvGrpSpPr>
      <xdr:grpSpPr>
        <a:xfrm>
          <a:off x="4956057" y="71750888"/>
          <a:ext cx="1039429" cy="609334"/>
          <a:chOff x="4689357" y="55253588"/>
          <a:chExt cx="1039429" cy="609334"/>
        </a:xfrm>
      </xdr:grpSpPr>
      <xdr:sp macro="" textlink="">
        <xdr:nvSpPr>
          <xdr:cNvPr id="75" name="TextBox 74">
            <a:extLst>
              <a:ext uri="{FF2B5EF4-FFF2-40B4-BE49-F238E27FC236}">
                <a16:creationId xmlns:a16="http://schemas.microsoft.com/office/drawing/2014/main" xmlns="" id="{00000000-0008-0000-0400-00004B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76" name="TextBox 75">
            <a:extLst>
              <a:ext uri="{FF2B5EF4-FFF2-40B4-BE49-F238E27FC236}">
                <a16:creationId xmlns:a16="http://schemas.microsoft.com/office/drawing/2014/main" xmlns="" id="{00000000-0008-0000-0400-00004C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145</xdr:row>
      <xdr:rowOff>37163</xdr:rowOff>
    </xdr:from>
    <xdr:to>
      <xdr:col>4</xdr:col>
      <xdr:colOff>1061536</xdr:colOff>
      <xdr:row>146</xdr:row>
      <xdr:rowOff>313122</xdr:rowOff>
    </xdr:to>
    <xdr:grpSp>
      <xdr:nvGrpSpPr>
        <xdr:cNvPr id="77" name="Группа 76">
          <a:extLst>
            <a:ext uri="{FF2B5EF4-FFF2-40B4-BE49-F238E27FC236}">
              <a16:creationId xmlns:a16="http://schemas.microsoft.com/office/drawing/2014/main" xmlns="" id="{00000000-0008-0000-0400-00004D000000}"/>
            </a:ext>
          </a:extLst>
        </xdr:cNvPr>
        <xdr:cNvGrpSpPr/>
      </xdr:nvGrpSpPr>
      <xdr:grpSpPr>
        <a:xfrm>
          <a:off x="4956057" y="71093663"/>
          <a:ext cx="1039429" cy="609334"/>
          <a:chOff x="4689357" y="55253588"/>
          <a:chExt cx="1039429" cy="609334"/>
        </a:xfrm>
      </xdr:grpSpPr>
      <xdr:sp macro="" textlink="">
        <xdr:nvSpPr>
          <xdr:cNvPr id="78" name="TextBox 77">
            <a:extLst>
              <a:ext uri="{FF2B5EF4-FFF2-40B4-BE49-F238E27FC236}">
                <a16:creationId xmlns:a16="http://schemas.microsoft.com/office/drawing/2014/main" xmlns="" id="{00000000-0008-0000-0400-00004E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79" name="TextBox 78">
            <a:extLst>
              <a:ext uri="{FF2B5EF4-FFF2-40B4-BE49-F238E27FC236}">
                <a16:creationId xmlns:a16="http://schemas.microsoft.com/office/drawing/2014/main" xmlns="" id="{00000000-0008-0000-0400-00004F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142</xdr:row>
      <xdr:rowOff>65738</xdr:rowOff>
    </xdr:from>
    <xdr:to>
      <xdr:col>4</xdr:col>
      <xdr:colOff>1061536</xdr:colOff>
      <xdr:row>144</xdr:row>
      <xdr:rowOff>8322</xdr:rowOff>
    </xdr:to>
    <xdr:grpSp>
      <xdr:nvGrpSpPr>
        <xdr:cNvPr id="86" name="Группа 85">
          <a:extLst>
            <a:ext uri="{FF2B5EF4-FFF2-40B4-BE49-F238E27FC236}">
              <a16:creationId xmlns:a16="http://schemas.microsoft.com/office/drawing/2014/main" xmlns="" id="{00000000-0008-0000-0400-000056000000}"/>
            </a:ext>
          </a:extLst>
        </xdr:cNvPr>
        <xdr:cNvGrpSpPr/>
      </xdr:nvGrpSpPr>
      <xdr:grpSpPr>
        <a:xfrm>
          <a:off x="4956057" y="70122113"/>
          <a:ext cx="1039429" cy="609334"/>
          <a:chOff x="4689357" y="55253588"/>
          <a:chExt cx="1039429" cy="609334"/>
        </a:xfrm>
      </xdr:grpSpPr>
      <xdr:sp macro="" textlink="">
        <xdr:nvSpPr>
          <xdr:cNvPr id="87" name="TextBox 86">
            <a:extLst>
              <a:ext uri="{FF2B5EF4-FFF2-40B4-BE49-F238E27FC236}">
                <a16:creationId xmlns:a16="http://schemas.microsoft.com/office/drawing/2014/main" xmlns="" id="{00000000-0008-0000-0400-000057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88" name="TextBox 87">
            <a:extLst>
              <a:ext uri="{FF2B5EF4-FFF2-40B4-BE49-F238E27FC236}">
                <a16:creationId xmlns:a16="http://schemas.microsoft.com/office/drawing/2014/main" xmlns="" id="{00000000-0008-0000-0400-000058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140</xdr:row>
      <xdr:rowOff>84788</xdr:rowOff>
    </xdr:from>
    <xdr:to>
      <xdr:col>4</xdr:col>
      <xdr:colOff>1061536</xdr:colOff>
      <xdr:row>142</xdr:row>
      <xdr:rowOff>27372</xdr:rowOff>
    </xdr:to>
    <xdr:grpSp>
      <xdr:nvGrpSpPr>
        <xdr:cNvPr id="89" name="Группа 88">
          <a:extLst>
            <a:ext uri="{FF2B5EF4-FFF2-40B4-BE49-F238E27FC236}">
              <a16:creationId xmlns:a16="http://schemas.microsoft.com/office/drawing/2014/main" xmlns="" id="{00000000-0008-0000-0400-000059000000}"/>
            </a:ext>
          </a:extLst>
        </xdr:cNvPr>
        <xdr:cNvGrpSpPr/>
      </xdr:nvGrpSpPr>
      <xdr:grpSpPr>
        <a:xfrm>
          <a:off x="4956057" y="69474413"/>
          <a:ext cx="1039429" cy="609334"/>
          <a:chOff x="4689357" y="55253588"/>
          <a:chExt cx="1039429" cy="609334"/>
        </a:xfrm>
      </xdr:grpSpPr>
      <xdr:sp macro="" textlink="">
        <xdr:nvSpPr>
          <xdr:cNvPr id="90" name="TextBox 89">
            <a:extLst>
              <a:ext uri="{FF2B5EF4-FFF2-40B4-BE49-F238E27FC236}">
                <a16:creationId xmlns:a16="http://schemas.microsoft.com/office/drawing/2014/main" xmlns="" id="{00000000-0008-0000-0400-00005A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91" name="TextBox 90">
            <a:extLst>
              <a:ext uri="{FF2B5EF4-FFF2-40B4-BE49-F238E27FC236}">
                <a16:creationId xmlns:a16="http://schemas.microsoft.com/office/drawing/2014/main" xmlns="" id="{00000000-0008-0000-0400-00005B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22107</xdr:colOff>
      <xdr:row>138</xdr:row>
      <xdr:rowOff>94313</xdr:rowOff>
    </xdr:from>
    <xdr:to>
      <xdr:col>4</xdr:col>
      <xdr:colOff>1061536</xdr:colOff>
      <xdr:row>140</xdr:row>
      <xdr:rowOff>36897</xdr:rowOff>
    </xdr:to>
    <xdr:grpSp>
      <xdr:nvGrpSpPr>
        <xdr:cNvPr id="92" name="Группа 91">
          <a:extLst>
            <a:ext uri="{FF2B5EF4-FFF2-40B4-BE49-F238E27FC236}">
              <a16:creationId xmlns:a16="http://schemas.microsoft.com/office/drawing/2014/main" xmlns="" id="{00000000-0008-0000-0400-00005C000000}"/>
            </a:ext>
          </a:extLst>
        </xdr:cNvPr>
        <xdr:cNvGrpSpPr/>
      </xdr:nvGrpSpPr>
      <xdr:grpSpPr>
        <a:xfrm>
          <a:off x="4956057" y="68817188"/>
          <a:ext cx="1039429" cy="609334"/>
          <a:chOff x="4689357" y="55253588"/>
          <a:chExt cx="1039429" cy="609334"/>
        </a:xfrm>
      </xdr:grpSpPr>
      <xdr:sp macro="" textlink="">
        <xdr:nvSpPr>
          <xdr:cNvPr id="93" name="TextBox 92">
            <a:extLst>
              <a:ext uri="{FF2B5EF4-FFF2-40B4-BE49-F238E27FC236}">
                <a16:creationId xmlns:a16="http://schemas.microsoft.com/office/drawing/2014/main" xmlns="" id="{00000000-0008-0000-0400-00005D000000}"/>
              </a:ext>
            </a:extLst>
          </xdr:cNvPr>
          <xdr:cNvSpPr txBox="1"/>
        </xdr:nvSpPr>
        <xdr:spPr>
          <a:xfrm rot="16200000">
            <a:off x="4542298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94" name="TextBox 93">
            <a:extLst>
              <a:ext uri="{FF2B5EF4-FFF2-40B4-BE49-F238E27FC236}">
                <a16:creationId xmlns:a16="http://schemas.microsoft.com/office/drawing/2014/main" xmlns="" id="{00000000-0008-0000-0400-00005E000000}"/>
              </a:ext>
            </a:extLst>
          </xdr:cNvPr>
          <xdr:cNvSpPr txBox="1"/>
        </xdr:nvSpPr>
        <xdr:spPr>
          <a:xfrm rot="16200000">
            <a:off x="529969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 editAs="oneCell">
    <xdr:from>
      <xdr:col>4</xdr:col>
      <xdr:colOff>153291</xdr:colOff>
      <xdr:row>16</xdr:row>
      <xdr:rowOff>25889</xdr:rowOff>
    </xdr:from>
    <xdr:to>
      <xdr:col>4</xdr:col>
      <xdr:colOff>470015</xdr:colOff>
      <xdr:row>16</xdr:row>
      <xdr:rowOff>799181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xmlns="" id="{00000000-0008-0000-04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1016" y="3464414"/>
          <a:ext cx="316724" cy="773292"/>
        </a:xfrm>
        <a:prstGeom prst="rect">
          <a:avLst/>
        </a:prstGeom>
      </xdr:spPr>
    </xdr:pic>
    <xdr:clientData/>
  </xdr:twoCellAnchor>
  <xdr:twoCellAnchor editAs="oneCell">
    <xdr:from>
      <xdr:col>4</xdr:col>
      <xdr:colOff>402141</xdr:colOff>
      <xdr:row>18</xdr:row>
      <xdr:rowOff>54770</xdr:rowOff>
    </xdr:from>
    <xdr:to>
      <xdr:col>4</xdr:col>
      <xdr:colOff>697416</xdr:colOff>
      <xdr:row>18</xdr:row>
      <xdr:rowOff>786433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xmlns="" id="{00000000-0008-0000-04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9866" y="5741195"/>
          <a:ext cx="295275" cy="731663"/>
        </a:xfrm>
        <a:prstGeom prst="rect">
          <a:avLst/>
        </a:prstGeom>
      </xdr:spPr>
    </xdr:pic>
    <xdr:clientData/>
  </xdr:twoCellAnchor>
  <xdr:twoCellAnchor editAs="oneCell">
    <xdr:from>
      <xdr:col>4</xdr:col>
      <xdr:colOff>339301</xdr:colOff>
      <xdr:row>19</xdr:row>
      <xdr:rowOff>76199</xdr:rowOff>
    </xdr:from>
    <xdr:to>
      <xdr:col>4</xdr:col>
      <xdr:colOff>760256</xdr:colOff>
      <xdr:row>19</xdr:row>
      <xdr:rowOff>773260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xmlns="" id="{00000000-0008-0000-04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7026" y="6581774"/>
          <a:ext cx="420955" cy="697061"/>
        </a:xfrm>
        <a:prstGeom prst="rect">
          <a:avLst/>
        </a:prstGeom>
      </xdr:spPr>
    </xdr:pic>
    <xdr:clientData/>
  </xdr:twoCellAnchor>
  <xdr:twoCellAnchor editAs="oneCell">
    <xdr:from>
      <xdr:col>4</xdr:col>
      <xdr:colOff>306854</xdr:colOff>
      <xdr:row>17</xdr:row>
      <xdr:rowOff>62452</xdr:rowOff>
    </xdr:from>
    <xdr:to>
      <xdr:col>4</xdr:col>
      <xdr:colOff>792703</xdr:colOff>
      <xdr:row>17</xdr:row>
      <xdr:rowOff>785764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00000000-0008-0000-04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579" y="4929727"/>
          <a:ext cx="485849" cy="723312"/>
        </a:xfrm>
        <a:prstGeom prst="rect">
          <a:avLst/>
        </a:prstGeom>
      </xdr:spPr>
    </xdr:pic>
    <xdr:clientData/>
  </xdr:twoCellAnchor>
  <xdr:twoCellAnchor editAs="oneCell">
    <xdr:from>
      <xdr:col>4</xdr:col>
      <xdr:colOff>395926</xdr:colOff>
      <xdr:row>21</xdr:row>
      <xdr:rowOff>78422</xdr:rowOff>
    </xdr:from>
    <xdr:to>
      <xdr:col>4</xdr:col>
      <xdr:colOff>703630</xdr:colOff>
      <xdr:row>21</xdr:row>
      <xdr:rowOff>771525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xmlns="" id="{00000000-0008-0000-04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651" y="8222297"/>
          <a:ext cx="307704" cy="693103"/>
        </a:xfrm>
        <a:prstGeom prst="rect">
          <a:avLst/>
        </a:prstGeom>
      </xdr:spPr>
    </xdr:pic>
    <xdr:clientData/>
  </xdr:twoCellAnchor>
  <xdr:twoCellAnchor editAs="oneCell">
    <xdr:from>
      <xdr:col>4</xdr:col>
      <xdr:colOff>438282</xdr:colOff>
      <xdr:row>20</xdr:row>
      <xdr:rowOff>40427</xdr:rowOff>
    </xdr:from>
    <xdr:to>
      <xdr:col>4</xdr:col>
      <xdr:colOff>661275</xdr:colOff>
      <xdr:row>21</xdr:row>
      <xdr:rowOff>4062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xmlns="" id="{00000000-0008-0000-04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6007" y="7365152"/>
          <a:ext cx="222993" cy="773260"/>
        </a:xfrm>
        <a:prstGeom prst="rect">
          <a:avLst/>
        </a:prstGeom>
      </xdr:spPr>
    </xdr:pic>
    <xdr:clientData/>
  </xdr:twoCellAnchor>
  <xdr:twoCellAnchor editAs="oneCell">
    <xdr:from>
      <xdr:col>4</xdr:col>
      <xdr:colOff>283202</xdr:colOff>
      <xdr:row>22</xdr:row>
      <xdr:rowOff>57150</xdr:rowOff>
    </xdr:from>
    <xdr:to>
      <xdr:col>4</xdr:col>
      <xdr:colOff>816355</xdr:colOff>
      <xdr:row>22</xdr:row>
      <xdr:rowOff>757497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xmlns="" id="{00000000-0008-0000-04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0927" y="9020175"/>
          <a:ext cx="533153" cy="700347"/>
        </a:xfrm>
        <a:prstGeom prst="rect">
          <a:avLst/>
        </a:prstGeom>
      </xdr:spPr>
    </xdr:pic>
    <xdr:clientData/>
  </xdr:twoCellAnchor>
  <xdr:twoCellAnchor editAs="oneCell">
    <xdr:from>
      <xdr:col>4</xdr:col>
      <xdr:colOff>334093</xdr:colOff>
      <xdr:row>121</xdr:row>
      <xdr:rowOff>26404</xdr:rowOff>
    </xdr:from>
    <xdr:to>
      <xdr:col>4</xdr:col>
      <xdr:colOff>781844</xdr:colOff>
      <xdr:row>121</xdr:row>
      <xdr:rowOff>640884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xmlns="" id="{00000000-0008-0000-04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818" y="57490729"/>
          <a:ext cx="447751" cy="614480"/>
        </a:xfrm>
        <a:prstGeom prst="rect">
          <a:avLst/>
        </a:prstGeom>
      </xdr:spPr>
    </xdr:pic>
    <xdr:clientData/>
  </xdr:twoCellAnchor>
  <xdr:twoCellAnchor editAs="oneCell">
    <xdr:from>
      <xdr:col>4</xdr:col>
      <xdr:colOff>342323</xdr:colOff>
      <xdr:row>124</xdr:row>
      <xdr:rowOff>25044</xdr:rowOff>
    </xdr:from>
    <xdr:to>
      <xdr:col>4</xdr:col>
      <xdr:colOff>773614</xdr:colOff>
      <xdr:row>124</xdr:row>
      <xdr:rowOff>617815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xmlns="" id="{00000000-0008-0000-04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048" y="58822869"/>
          <a:ext cx="431291" cy="592771"/>
        </a:xfrm>
        <a:prstGeom prst="rect">
          <a:avLst/>
        </a:prstGeom>
      </xdr:spPr>
    </xdr:pic>
    <xdr:clientData/>
  </xdr:twoCellAnchor>
  <xdr:twoCellAnchor editAs="oneCell">
    <xdr:from>
      <xdr:col>4</xdr:col>
      <xdr:colOff>343921</xdr:colOff>
      <xdr:row>46</xdr:row>
      <xdr:rowOff>69905</xdr:rowOff>
    </xdr:from>
    <xdr:to>
      <xdr:col>4</xdr:col>
      <xdr:colOff>789552</xdr:colOff>
      <xdr:row>46</xdr:row>
      <xdr:rowOff>799103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xmlns="" id="{00000000-0008-0000-04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1646" y="28244855"/>
          <a:ext cx="445631" cy="729198"/>
        </a:xfrm>
        <a:prstGeom prst="rect">
          <a:avLst/>
        </a:prstGeom>
      </xdr:spPr>
    </xdr:pic>
    <xdr:clientData/>
  </xdr:twoCellAnchor>
  <xdr:twoCellAnchor editAs="oneCell">
    <xdr:from>
      <xdr:col>4</xdr:col>
      <xdr:colOff>338964</xdr:colOff>
      <xdr:row>47</xdr:row>
      <xdr:rowOff>67979</xdr:rowOff>
    </xdr:from>
    <xdr:to>
      <xdr:col>4</xdr:col>
      <xdr:colOff>794508</xdr:colOff>
      <xdr:row>47</xdr:row>
      <xdr:rowOff>813296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xmlns="" id="{00000000-0008-0000-04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689" y="29090654"/>
          <a:ext cx="455544" cy="745317"/>
        </a:xfrm>
        <a:prstGeom prst="rect">
          <a:avLst/>
        </a:prstGeom>
      </xdr:spPr>
    </xdr:pic>
    <xdr:clientData/>
  </xdr:twoCellAnchor>
  <xdr:twoCellAnchor editAs="oneCell">
    <xdr:from>
      <xdr:col>4</xdr:col>
      <xdr:colOff>348771</xdr:colOff>
      <xdr:row>48</xdr:row>
      <xdr:rowOff>72545</xdr:rowOff>
    </xdr:from>
    <xdr:to>
      <xdr:col>4</xdr:col>
      <xdr:colOff>784701</xdr:colOff>
      <xdr:row>48</xdr:row>
      <xdr:rowOff>783887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xmlns="" id="{00000000-0008-0000-04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6496" y="29942945"/>
          <a:ext cx="435930" cy="711342"/>
        </a:xfrm>
        <a:prstGeom prst="rect">
          <a:avLst/>
        </a:prstGeom>
      </xdr:spPr>
    </xdr:pic>
    <xdr:clientData/>
  </xdr:twoCellAnchor>
  <xdr:twoCellAnchor editAs="oneCell">
    <xdr:from>
      <xdr:col>4</xdr:col>
      <xdr:colOff>343921</xdr:colOff>
      <xdr:row>51</xdr:row>
      <xdr:rowOff>62705</xdr:rowOff>
    </xdr:from>
    <xdr:to>
      <xdr:col>4</xdr:col>
      <xdr:colOff>789552</xdr:colOff>
      <xdr:row>51</xdr:row>
      <xdr:rowOff>791903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xmlns="" id="{00000000-0008-0000-04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1646" y="32476280"/>
          <a:ext cx="445631" cy="729198"/>
        </a:xfrm>
        <a:prstGeom prst="rect">
          <a:avLst/>
        </a:prstGeom>
      </xdr:spPr>
    </xdr:pic>
    <xdr:clientData/>
  </xdr:twoCellAnchor>
  <xdr:twoCellAnchor editAs="oneCell">
    <xdr:from>
      <xdr:col>4</xdr:col>
      <xdr:colOff>349973</xdr:colOff>
      <xdr:row>52</xdr:row>
      <xdr:rowOff>77270</xdr:rowOff>
    </xdr:from>
    <xdr:to>
      <xdr:col>4</xdr:col>
      <xdr:colOff>783499</xdr:colOff>
      <xdr:row>52</xdr:row>
      <xdr:rowOff>788612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xmlns="" id="{00000000-0008-0000-04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7698" y="33338570"/>
          <a:ext cx="433526" cy="711342"/>
        </a:xfrm>
        <a:prstGeom prst="rect">
          <a:avLst/>
        </a:prstGeom>
      </xdr:spPr>
    </xdr:pic>
    <xdr:clientData/>
  </xdr:twoCellAnchor>
  <xdr:twoCellAnchor editAs="oneCell">
    <xdr:from>
      <xdr:col>4</xdr:col>
      <xdr:colOff>348771</xdr:colOff>
      <xdr:row>53</xdr:row>
      <xdr:rowOff>99083</xdr:rowOff>
    </xdr:from>
    <xdr:to>
      <xdr:col>4</xdr:col>
      <xdr:colOff>784702</xdr:colOff>
      <xdr:row>53</xdr:row>
      <xdr:rowOff>809625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xmlns="" id="{00000000-0008-0000-04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6496" y="34208108"/>
          <a:ext cx="435931" cy="710542"/>
        </a:xfrm>
        <a:prstGeom prst="rect">
          <a:avLst/>
        </a:prstGeom>
      </xdr:spPr>
    </xdr:pic>
    <xdr:clientData/>
  </xdr:twoCellAnchor>
  <xdr:twoCellAnchor editAs="oneCell">
    <xdr:from>
      <xdr:col>4</xdr:col>
      <xdr:colOff>337565</xdr:colOff>
      <xdr:row>49</xdr:row>
      <xdr:rowOff>176759</xdr:rowOff>
    </xdr:from>
    <xdr:to>
      <xdr:col>4</xdr:col>
      <xdr:colOff>773495</xdr:colOff>
      <xdr:row>50</xdr:row>
      <xdr:rowOff>401766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xmlns="" id="{00000000-0008-0000-04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9359" y="27631171"/>
          <a:ext cx="435930" cy="706860"/>
        </a:xfrm>
        <a:prstGeom prst="rect">
          <a:avLst/>
        </a:prstGeom>
      </xdr:spPr>
    </xdr:pic>
    <xdr:clientData/>
  </xdr:twoCellAnchor>
  <xdr:twoCellAnchor editAs="oneCell">
    <xdr:from>
      <xdr:col>4</xdr:col>
      <xdr:colOff>371183</xdr:colOff>
      <xdr:row>54</xdr:row>
      <xdr:rowOff>182567</xdr:rowOff>
    </xdr:from>
    <xdr:to>
      <xdr:col>4</xdr:col>
      <xdr:colOff>807114</xdr:colOff>
      <xdr:row>55</xdr:row>
      <xdr:rowOff>474010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xmlns="" id="{00000000-0008-0000-04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2977" y="31155626"/>
          <a:ext cx="435931" cy="70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391576</xdr:colOff>
      <xdr:row>24</xdr:row>
      <xdr:rowOff>41322</xdr:rowOff>
    </xdr:from>
    <xdr:to>
      <xdr:col>4</xdr:col>
      <xdr:colOff>701424</xdr:colOff>
      <xdr:row>24</xdr:row>
      <xdr:rowOff>798995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xmlns="" id="{00000000-0008-0000-04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301" y="10118772"/>
          <a:ext cx="309848" cy="757673"/>
        </a:xfrm>
        <a:prstGeom prst="rect">
          <a:avLst/>
        </a:prstGeom>
      </xdr:spPr>
    </xdr:pic>
    <xdr:clientData/>
  </xdr:twoCellAnchor>
  <xdr:twoCellAnchor editAs="oneCell">
    <xdr:from>
      <xdr:col>4</xdr:col>
      <xdr:colOff>395388</xdr:colOff>
      <xdr:row>25</xdr:row>
      <xdr:rowOff>64499</xdr:rowOff>
    </xdr:from>
    <xdr:to>
      <xdr:col>4</xdr:col>
      <xdr:colOff>697612</xdr:colOff>
      <xdr:row>25</xdr:row>
      <xdr:rowOff>801124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xmlns="" id="{00000000-0008-0000-04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113" y="10989674"/>
          <a:ext cx="302224" cy="7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394991</xdr:colOff>
      <xdr:row>26</xdr:row>
      <xdr:rowOff>71624</xdr:rowOff>
    </xdr:from>
    <xdr:to>
      <xdr:col>4</xdr:col>
      <xdr:colOff>698010</xdr:colOff>
      <xdr:row>26</xdr:row>
      <xdr:rowOff>808249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xmlns="" id="{00000000-0008-0000-04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716" y="11844524"/>
          <a:ext cx="303019" cy="7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391576</xdr:colOff>
      <xdr:row>29</xdr:row>
      <xdr:rowOff>53172</xdr:rowOff>
    </xdr:from>
    <xdr:to>
      <xdr:col>4</xdr:col>
      <xdr:colOff>701424</xdr:colOff>
      <xdr:row>29</xdr:row>
      <xdr:rowOff>810845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xmlns="" id="{00000000-0008-0000-04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301" y="14369247"/>
          <a:ext cx="309848" cy="757673"/>
        </a:xfrm>
        <a:prstGeom prst="rect">
          <a:avLst/>
        </a:prstGeom>
      </xdr:spPr>
    </xdr:pic>
    <xdr:clientData/>
  </xdr:twoCellAnchor>
  <xdr:twoCellAnchor editAs="oneCell">
    <xdr:from>
      <xdr:col>4</xdr:col>
      <xdr:colOff>395388</xdr:colOff>
      <xdr:row>30</xdr:row>
      <xdr:rowOff>66824</xdr:rowOff>
    </xdr:from>
    <xdr:to>
      <xdr:col>4</xdr:col>
      <xdr:colOff>697612</xdr:colOff>
      <xdr:row>30</xdr:row>
      <xdr:rowOff>803449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xmlns="" id="{00000000-0008-0000-04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113" y="15230624"/>
          <a:ext cx="302224" cy="7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394991</xdr:colOff>
      <xdr:row>31</xdr:row>
      <xdr:rowOff>54899</xdr:rowOff>
    </xdr:from>
    <xdr:to>
      <xdr:col>4</xdr:col>
      <xdr:colOff>698010</xdr:colOff>
      <xdr:row>31</xdr:row>
      <xdr:rowOff>791524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xmlns="" id="{00000000-0008-0000-04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716" y="16066424"/>
          <a:ext cx="303019" cy="7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391576</xdr:colOff>
      <xdr:row>34</xdr:row>
      <xdr:rowOff>65022</xdr:rowOff>
    </xdr:from>
    <xdr:to>
      <xdr:col>4</xdr:col>
      <xdr:colOff>701424</xdr:colOff>
      <xdr:row>34</xdr:row>
      <xdr:rowOff>822695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xmlns="" id="{00000000-0008-0000-04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301" y="18619722"/>
          <a:ext cx="309848" cy="757673"/>
        </a:xfrm>
        <a:prstGeom prst="rect">
          <a:avLst/>
        </a:prstGeom>
      </xdr:spPr>
    </xdr:pic>
    <xdr:clientData/>
  </xdr:twoCellAnchor>
  <xdr:twoCellAnchor editAs="oneCell">
    <xdr:from>
      <xdr:col>4</xdr:col>
      <xdr:colOff>391576</xdr:colOff>
      <xdr:row>35</xdr:row>
      <xdr:rowOff>53097</xdr:rowOff>
    </xdr:from>
    <xdr:to>
      <xdr:col>4</xdr:col>
      <xdr:colOff>701424</xdr:colOff>
      <xdr:row>35</xdr:row>
      <xdr:rowOff>810770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xmlns="" id="{00000000-0008-0000-04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301" y="19455522"/>
          <a:ext cx="309848" cy="757673"/>
        </a:xfrm>
        <a:prstGeom prst="rect">
          <a:avLst/>
        </a:prstGeom>
      </xdr:spPr>
    </xdr:pic>
    <xdr:clientData/>
  </xdr:twoCellAnchor>
  <xdr:twoCellAnchor editAs="oneCell">
    <xdr:from>
      <xdr:col>4</xdr:col>
      <xdr:colOff>394991</xdr:colOff>
      <xdr:row>37</xdr:row>
      <xdr:rowOff>54824</xdr:rowOff>
    </xdr:from>
    <xdr:to>
      <xdr:col>4</xdr:col>
      <xdr:colOff>698010</xdr:colOff>
      <xdr:row>37</xdr:row>
      <xdr:rowOff>791449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xmlns="" id="{00000000-0008-0000-04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716" y="21152699"/>
          <a:ext cx="303019" cy="7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391576</xdr:colOff>
      <xdr:row>40</xdr:row>
      <xdr:rowOff>64947</xdr:rowOff>
    </xdr:from>
    <xdr:to>
      <xdr:col>4</xdr:col>
      <xdr:colOff>701424</xdr:colOff>
      <xdr:row>40</xdr:row>
      <xdr:rowOff>822620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xmlns="" id="{00000000-0008-0000-04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9301" y="23705997"/>
          <a:ext cx="309848" cy="757673"/>
        </a:xfrm>
        <a:prstGeom prst="rect">
          <a:avLst/>
        </a:prstGeom>
      </xdr:spPr>
    </xdr:pic>
    <xdr:clientData/>
  </xdr:twoCellAnchor>
  <xdr:twoCellAnchor editAs="oneCell">
    <xdr:from>
      <xdr:col>4</xdr:col>
      <xdr:colOff>391168</xdr:colOff>
      <xdr:row>41</xdr:row>
      <xdr:rowOff>53023</xdr:rowOff>
    </xdr:from>
    <xdr:to>
      <xdr:col>4</xdr:col>
      <xdr:colOff>701832</xdr:colOff>
      <xdr:row>41</xdr:row>
      <xdr:rowOff>810695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xmlns="" id="{00000000-0008-0000-04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893" y="24541798"/>
          <a:ext cx="310664" cy="757672"/>
        </a:xfrm>
        <a:prstGeom prst="rect">
          <a:avLst/>
        </a:prstGeom>
      </xdr:spPr>
    </xdr:pic>
    <xdr:clientData/>
  </xdr:twoCellAnchor>
  <xdr:twoCellAnchor editAs="oneCell">
    <xdr:from>
      <xdr:col>4</xdr:col>
      <xdr:colOff>394991</xdr:colOff>
      <xdr:row>42</xdr:row>
      <xdr:rowOff>57149</xdr:rowOff>
    </xdr:from>
    <xdr:to>
      <xdr:col>4</xdr:col>
      <xdr:colOff>698010</xdr:colOff>
      <xdr:row>42</xdr:row>
      <xdr:rowOff>793774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xmlns="" id="{00000000-0008-0000-04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716" y="25393649"/>
          <a:ext cx="303019" cy="7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430290</xdr:colOff>
      <xdr:row>27</xdr:row>
      <xdr:rowOff>211138</xdr:rowOff>
    </xdr:from>
    <xdr:to>
      <xdr:col>4</xdr:col>
      <xdr:colOff>733309</xdr:colOff>
      <xdr:row>28</xdr:row>
      <xdr:rowOff>416605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xmlns="" id="{00000000-0008-0000-04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084" y="12212638"/>
          <a:ext cx="303019" cy="732143"/>
        </a:xfrm>
        <a:prstGeom prst="rect">
          <a:avLst/>
        </a:prstGeom>
      </xdr:spPr>
    </xdr:pic>
    <xdr:clientData/>
  </xdr:twoCellAnchor>
  <xdr:twoCellAnchor editAs="oneCell">
    <xdr:from>
      <xdr:col>4</xdr:col>
      <xdr:colOff>417403</xdr:colOff>
      <xdr:row>32</xdr:row>
      <xdr:rowOff>144546</xdr:rowOff>
    </xdr:from>
    <xdr:to>
      <xdr:col>4</xdr:col>
      <xdr:colOff>720422</xdr:colOff>
      <xdr:row>33</xdr:row>
      <xdr:rowOff>338807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xmlns="" id="{00000000-0008-0000-04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9197" y="15754340"/>
          <a:ext cx="303019" cy="732143"/>
        </a:xfrm>
        <a:prstGeom prst="rect">
          <a:avLst/>
        </a:prstGeom>
      </xdr:spPr>
    </xdr:pic>
    <xdr:clientData/>
  </xdr:twoCellAnchor>
  <xdr:twoCellAnchor editAs="oneCell">
    <xdr:from>
      <xdr:col>4</xdr:col>
      <xdr:colOff>406196</xdr:colOff>
      <xdr:row>38</xdr:row>
      <xdr:rowOff>153996</xdr:rowOff>
    </xdr:from>
    <xdr:to>
      <xdr:col>4</xdr:col>
      <xdr:colOff>709215</xdr:colOff>
      <xdr:row>39</xdr:row>
      <xdr:rowOff>381875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xmlns="" id="{00000000-0008-0000-04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7990" y="20246143"/>
          <a:ext cx="303019" cy="732143"/>
        </a:xfrm>
        <a:prstGeom prst="rect">
          <a:avLst/>
        </a:prstGeom>
      </xdr:spPr>
    </xdr:pic>
    <xdr:clientData/>
  </xdr:twoCellAnchor>
  <xdr:twoCellAnchor editAs="oneCell">
    <xdr:from>
      <xdr:col>4</xdr:col>
      <xdr:colOff>417402</xdr:colOff>
      <xdr:row>43</xdr:row>
      <xdr:rowOff>111497</xdr:rowOff>
    </xdr:from>
    <xdr:to>
      <xdr:col>4</xdr:col>
      <xdr:colOff>720421</xdr:colOff>
      <xdr:row>44</xdr:row>
      <xdr:rowOff>429023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xmlns="" id="{00000000-0008-0000-04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9196" y="23767115"/>
          <a:ext cx="303019" cy="732143"/>
        </a:xfrm>
        <a:prstGeom prst="rect">
          <a:avLst/>
        </a:prstGeom>
      </xdr:spPr>
    </xdr:pic>
    <xdr:clientData/>
  </xdr:twoCellAnchor>
  <xdr:twoCellAnchor editAs="oneCell">
    <xdr:from>
      <xdr:col>4</xdr:col>
      <xdr:colOff>390675</xdr:colOff>
      <xdr:row>36</xdr:row>
      <xdr:rowOff>57149</xdr:rowOff>
    </xdr:from>
    <xdr:to>
      <xdr:col>4</xdr:col>
      <xdr:colOff>702326</xdr:colOff>
      <xdr:row>36</xdr:row>
      <xdr:rowOff>816749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xmlns="" id="{00000000-0008-0000-04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400" y="20307299"/>
          <a:ext cx="311651" cy="7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57</xdr:row>
      <xdr:rowOff>66675</xdr:rowOff>
    </xdr:from>
    <xdr:to>
      <xdr:col>4</xdr:col>
      <xdr:colOff>457643</xdr:colOff>
      <xdr:row>58</xdr:row>
      <xdr:rowOff>367575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xmlns="" id="{00000000-0008-0000-04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31870650"/>
          <a:ext cx="212467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57</xdr:row>
      <xdr:rowOff>64275</xdr:rowOff>
    </xdr:from>
    <xdr:to>
      <xdr:col>4</xdr:col>
      <xdr:colOff>814793</xdr:colOff>
      <xdr:row>58</xdr:row>
      <xdr:rowOff>365175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xmlns="" id="{00000000-0008-0000-04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31868250"/>
          <a:ext cx="212467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59</xdr:row>
      <xdr:rowOff>60371</xdr:rowOff>
    </xdr:from>
    <xdr:to>
      <xdr:col>4</xdr:col>
      <xdr:colOff>814755</xdr:colOff>
      <xdr:row>60</xdr:row>
      <xdr:rowOff>361271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xmlns="" id="{00000000-0008-0000-04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32702546"/>
          <a:ext cx="212429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59</xdr:row>
      <xdr:rowOff>67449</xdr:rowOff>
    </xdr:from>
    <xdr:to>
      <xdr:col>4</xdr:col>
      <xdr:colOff>459326</xdr:colOff>
      <xdr:row>60</xdr:row>
      <xdr:rowOff>368349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xmlns="" id="{00000000-0008-0000-04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32709624"/>
          <a:ext cx="21415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61</xdr:row>
      <xdr:rowOff>75778</xdr:rowOff>
    </xdr:from>
    <xdr:to>
      <xdr:col>4</xdr:col>
      <xdr:colOff>815107</xdr:colOff>
      <xdr:row>62</xdr:row>
      <xdr:rowOff>309443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xmlns="" id="{00000000-0008-0000-04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33556153"/>
          <a:ext cx="212781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61</xdr:row>
      <xdr:rowOff>68720</xdr:rowOff>
    </xdr:from>
    <xdr:to>
      <xdr:col>4</xdr:col>
      <xdr:colOff>459327</xdr:colOff>
      <xdr:row>62</xdr:row>
      <xdr:rowOff>302385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xmlns="" id="{00000000-0008-0000-04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33549095"/>
          <a:ext cx="214151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67</xdr:row>
      <xdr:rowOff>69643</xdr:rowOff>
    </xdr:from>
    <xdr:to>
      <xdr:col>4</xdr:col>
      <xdr:colOff>457582</xdr:colOff>
      <xdr:row>68</xdr:row>
      <xdr:rowOff>370543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xmlns="" id="{00000000-0008-0000-04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36064618"/>
          <a:ext cx="212406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67</xdr:row>
      <xdr:rowOff>57453</xdr:rowOff>
    </xdr:from>
    <xdr:to>
      <xdr:col>4</xdr:col>
      <xdr:colOff>814501</xdr:colOff>
      <xdr:row>68</xdr:row>
      <xdr:rowOff>358353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xmlns="" id="{00000000-0008-0000-04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36052428"/>
          <a:ext cx="212175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69</xdr:row>
      <xdr:rowOff>57774</xdr:rowOff>
    </xdr:from>
    <xdr:to>
      <xdr:col>4</xdr:col>
      <xdr:colOff>458423</xdr:colOff>
      <xdr:row>70</xdr:row>
      <xdr:rowOff>358674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xmlns="" id="{00000000-0008-0000-04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36890949"/>
          <a:ext cx="213247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71</xdr:row>
      <xdr:rowOff>69624</xdr:rowOff>
    </xdr:from>
    <xdr:to>
      <xdr:col>4</xdr:col>
      <xdr:colOff>459326</xdr:colOff>
      <xdr:row>72</xdr:row>
      <xdr:rowOff>280877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xmlns="" id="{00000000-0008-0000-04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37740999"/>
          <a:ext cx="21415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77</xdr:row>
      <xdr:rowOff>68691</xdr:rowOff>
    </xdr:from>
    <xdr:to>
      <xdr:col>4</xdr:col>
      <xdr:colOff>457673</xdr:colOff>
      <xdr:row>78</xdr:row>
      <xdr:rowOff>369591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xmlns="" id="{00000000-0008-0000-04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0254666"/>
          <a:ext cx="212497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77</xdr:row>
      <xdr:rowOff>80452</xdr:rowOff>
    </xdr:from>
    <xdr:to>
      <xdr:col>4</xdr:col>
      <xdr:colOff>814880</xdr:colOff>
      <xdr:row>78</xdr:row>
      <xdr:rowOff>381352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xmlns="" id="{00000000-0008-0000-04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0266427"/>
          <a:ext cx="212554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79</xdr:row>
      <xdr:rowOff>56685</xdr:rowOff>
    </xdr:from>
    <xdr:to>
      <xdr:col>4</xdr:col>
      <xdr:colOff>457702</xdr:colOff>
      <xdr:row>80</xdr:row>
      <xdr:rowOff>357584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xmlns="" id="{00000000-0008-0000-04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1080860"/>
          <a:ext cx="212526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79</xdr:row>
      <xdr:rowOff>82860</xdr:rowOff>
    </xdr:from>
    <xdr:to>
      <xdr:col>4</xdr:col>
      <xdr:colOff>814852</xdr:colOff>
      <xdr:row>80</xdr:row>
      <xdr:rowOff>383759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xmlns="" id="{00000000-0008-0000-04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1107035"/>
          <a:ext cx="212526" cy="720000"/>
        </a:xfrm>
        <a:prstGeom prst="rect">
          <a:avLst/>
        </a:prstGeom>
      </xdr:spPr>
    </xdr:pic>
    <xdr:clientData/>
  </xdr:twoCellAnchor>
  <xdr:twoCellAnchor>
    <xdr:from>
      <xdr:col>3</xdr:col>
      <xdr:colOff>1535954</xdr:colOff>
      <xdr:row>57</xdr:row>
      <xdr:rowOff>104775</xdr:rowOff>
    </xdr:from>
    <xdr:to>
      <xdr:col>5</xdr:col>
      <xdr:colOff>29779</xdr:colOff>
      <xdr:row>58</xdr:row>
      <xdr:rowOff>295009</xdr:rowOff>
    </xdr:to>
    <xdr:grpSp>
      <xdr:nvGrpSpPr>
        <xdr:cNvPr id="182" name="Группа 181">
          <a:extLst>
            <a:ext uri="{FF2B5EF4-FFF2-40B4-BE49-F238E27FC236}">
              <a16:creationId xmlns:a16="http://schemas.microsoft.com/office/drawing/2014/main" xmlns="" id="{00000000-0008-0000-0400-0000B6000000}"/>
            </a:ext>
          </a:extLst>
        </xdr:cNvPr>
        <xdr:cNvGrpSpPr/>
      </xdr:nvGrpSpPr>
      <xdr:grpSpPr>
        <a:xfrm>
          <a:off x="4936379" y="32480250"/>
          <a:ext cx="1113200" cy="609334"/>
          <a:chOff x="4921141" y="55253588"/>
          <a:chExt cx="864795" cy="609334"/>
        </a:xfrm>
      </xdr:grpSpPr>
      <xdr:sp macro="" textlink="">
        <xdr:nvSpPr>
          <xdr:cNvPr id="183" name="TextBox 182">
            <a:extLst>
              <a:ext uri="{FF2B5EF4-FFF2-40B4-BE49-F238E27FC236}">
                <a16:creationId xmlns:a16="http://schemas.microsoft.com/office/drawing/2014/main" xmlns="" id="{00000000-0008-0000-0400-0000B7000000}"/>
              </a:ext>
            </a:extLst>
          </xdr:cNvPr>
          <xdr:cNvSpPr txBox="1"/>
        </xdr:nvSpPr>
        <xdr:spPr>
          <a:xfrm rot="16200000">
            <a:off x="4774082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184" name="TextBox 183">
            <a:extLst>
              <a:ext uri="{FF2B5EF4-FFF2-40B4-BE49-F238E27FC236}">
                <a16:creationId xmlns:a16="http://schemas.microsoft.com/office/drawing/2014/main" xmlns="" id="{00000000-0008-0000-0400-0000B8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 editAs="oneCell">
    <xdr:from>
      <xdr:col>4</xdr:col>
      <xdr:colOff>602326</xdr:colOff>
      <xdr:row>64</xdr:row>
      <xdr:rowOff>56728</xdr:rowOff>
    </xdr:from>
    <xdr:to>
      <xdr:col>4</xdr:col>
      <xdr:colOff>815107</xdr:colOff>
      <xdr:row>65</xdr:row>
      <xdr:rowOff>290393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xmlns="" id="{00000000-0008-0000-04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34794403"/>
          <a:ext cx="212781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64</xdr:row>
      <xdr:rowOff>49670</xdr:rowOff>
    </xdr:from>
    <xdr:to>
      <xdr:col>4</xdr:col>
      <xdr:colOff>459327</xdr:colOff>
      <xdr:row>65</xdr:row>
      <xdr:rowOff>283335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xmlns="" id="{00000000-0008-0000-04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34787345"/>
          <a:ext cx="214151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89</xdr:row>
      <xdr:rowOff>58673</xdr:rowOff>
    </xdr:from>
    <xdr:to>
      <xdr:col>4</xdr:col>
      <xdr:colOff>458292</xdr:colOff>
      <xdr:row>90</xdr:row>
      <xdr:rowOff>359573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xmlns="" id="{00000000-0008-0000-04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5273848"/>
          <a:ext cx="213116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89</xdr:row>
      <xdr:rowOff>74719</xdr:rowOff>
    </xdr:from>
    <xdr:to>
      <xdr:col>4</xdr:col>
      <xdr:colOff>814990</xdr:colOff>
      <xdr:row>90</xdr:row>
      <xdr:rowOff>375619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xmlns="" id="{00000000-0008-0000-04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5289894"/>
          <a:ext cx="212664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91</xdr:row>
      <xdr:rowOff>76399</xdr:rowOff>
    </xdr:from>
    <xdr:to>
      <xdr:col>4</xdr:col>
      <xdr:colOff>457605</xdr:colOff>
      <xdr:row>92</xdr:row>
      <xdr:rowOff>377298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xmlns="" id="{00000000-0008-0000-04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6129774"/>
          <a:ext cx="212429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91</xdr:row>
      <xdr:rowOff>92295</xdr:rowOff>
    </xdr:from>
    <xdr:to>
      <xdr:col>4</xdr:col>
      <xdr:colOff>815180</xdr:colOff>
      <xdr:row>92</xdr:row>
      <xdr:rowOff>393194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xmlns="" id="{00000000-0008-0000-04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6145670"/>
          <a:ext cx="212854" cy="720000"/>
        </a:xfrm>
        <a:prstGeom prst="rect">
          <a:avLst/>
        </a:prstGeom>
      </xdr:spPr>
    </xdr:pic>
    <xdr:clientData/>
  </xdr:twoCellAnchor>
  <xdr:twoCellAnchor>
    <xdr:from>
      <xdr:col>4</xdr:col>
      <xdr:colOff>1681</xdr:colOff>
      <xdr:row>59</xdr:row>
      <xdr:rowOff>123825</xdr:rowOff>
    </xdr:from>
    <xdr:to>
      <xdr:col>4</xdr:col>
      <xdr:colOff>1077529</xdr:colOff>
      <xdr:row>60</xdr:row>
      <xdr:rowOff>314059</xdr:rowOff>
    </xdr:to>
    <xdr:grpSp>
      <xdr:nvGrpSpPr>
        <xdr:cNvPr id="194" name="Группа 193">
          <a:extLst>
            <a:ext uri="{FF2B5EF4-FFF2-40B4-BE49-F238E27FC236}">
              <a16:creationId xmlns:a16="http://schemas.microsoft.com/office/drawing/2014/main" xmlns="" id="{00000000-0008-0000-0400-0000C2000000}"/>
            </a:ext>
          </a:extLst>
        </xdr:cNvPr>
        <xdr:cNvGrpSpPr/>
      </xdr:nvGrpSpPr>
      <xdr:grpSpPr>
        <a:xfrm>
          <a:off x="4935631" y="33337500"/>
          <a:ext cx="1075848" cy="609334"/>
          <a:chOff x="4930055" y="55253588"/>
          <a:chExt cx="855881" cy="609334"/>
        </a:xfrm>
      </xdr:grpSpPr>
      <xdr:sp macro="" textlink="">
        <xdr:nvSpPr>
          <xdr:cNvPr id="195" name="TextBox 194">
            <a:extLst>
              <a:ext uri="{FF2B5EF4-FFF2-40B4-BE49-F238E27FC236}">
                <a16:creationId xmlns:a16="http://schemas.microsoft.com/office/drawing/2014/main" xmlns="" id="{00000000-0008-0000-0400-0000C3000000}"/>
              </a:ext>
            </a:extLst>
          </xdr:cNvPr>
          <xdr:cNvSpPr txBox="1"/>
        </xdr:nvSpPr>
        <xdr:spPr>
          <a:xfrm rot="16200000">
            <a:off x="478299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196" name="TextBox 195">
            <a:extLst>
              <a:ext uri="{FF2B5EF4-FFF2-40B4-BE49-F238E27FC236}">
                <a16:creationId xmlns:a16="http://schemas.microsoft.com/office/drawing/2014/main" xmlns="" id="{00000000-0008-0000-0400-0000C4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16619</xdr:colOff>
      <xdr:row>61</xdr:row>
      <xdr:rowOff>133350</xdr:rowOff>
    </xdr:from>
    <xdr:to>
      <xdr:col>5</xdr:col>
      <xdr:colOff>61526</xdr:colOff>
      <xdr:row>62</xdr:row>
      <xdr:rowOff>323584</xdr:rowOff>
    </xdr:to>
    <xdr:grpSp>
      <xdr:nvGrpSpPr>
        <xdr:cNvPr id="197" name="Группа 196">
          <a:extLst>
            <a:ext uri="{FF2B5EF4-FFF2-40B4-BE49-F238E27FC236}">
              <a16:creationId xmlns:a16="http://schemas.microsoft.com/office/drawing/2014/main" xmlns="" id="{00000000-0008-0000-0400-0000C5000000}"/>
            </a:ext>
          </a:extLst>
        </xdr:cNvPr>
        <xdr:cNvGrpSpPr/>
      </xdr:nvGrpSpPr>
      <xdr:grpSpPr>
        <a:xfrm>
          <a:off x="4950569" y="34185225"/>
          <a:ext cx="1130757" cy="676009"/>
          <a:chOff x="4912225" y="55253588"/>
          <a:chExt cx="873711" cy="609334"/>
        </a:xfrm>
      </xdr:grpSpPr>
      <xdr:sp macro="" textlink="">
        <xdr:nvSpPr>
          <xdr:cNvPr id="198" name="TextBox 197">
            <a:extLst>
              <a:ext uri="{FF2B5EF4-FFF2-40B4-BE49-F238E27FC236}">
                <a16:creationId xmlns:a16="http://schemas.microsoft.com/office/drawing/2014/main" xmlns="" id="{00000000-0008-0000-0400-0000C6000000}"/>
              </a:ext>
            </a:extLst>
          </xdr:cNvPr>
          <xdr:cNvSpPr txBox="1"/>
        </xdr:nvSpPr>
        <xdr:spPr>
          <a:xfrm rot="16200000">
            <a:off x="476516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199" name="TextBox 198">
            <a:extLst>
              <a:ext uri="{FF2B5EF4-FFF2-40B4-BE49-F238E27FC236}">
                <a16:creationId xmlns:a16="http://schemas.microsoft.com/office/drawing/2014/main" xmlns="" id="{00000000-0008-0000-0400-0000C7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744</xdr:colOff>
      <xdr:row>64</xdr:row>
      <xdr:rowOff>82550</xdr:rowOff>
    </xdr:from>
    <xdr:to>
      <xdr:col>5</xdr:col>
      <xdr:colOff>45651</xdr:colOff>
      <xdr:row>65</xdr:row>
      <xdr:rowOff>272784</xdr:rowOff>
    </xdr:to>
    <xdr:grpSp>
      <xdr:nvGrpSpPr>
        <xdr:cNvPr id="200" name="Группа 199">
          <a:extLst>
            <a:ext uri="{FF2B5EF4-FFF2-40B4-BE49-F238E27FC236}">
              <a16:creationId xmlns:a16="http://schemas.microsoft.com/office/drawing/2014/main" xmlns="" id="{00000000-0008-0000-0400-0000C8000000}"/>
            </a:ext>
          </a:extLst>
        </xdr:cNvPr>
        <xdr:cNvGrpSpPr/>
      </xdr:nvGrpSpPr>
      <xdr:grpSpPr>
        <a:xfrm>
          <a:off x="4934694" y="35591750"/>
          <a:ext cx="1130757" cy="676009"/>
          <a:chOff x="4912225" y="55253588"/>
          <a:chExt cx="873711" cy="609334"/>
        </a:xfrm>
      </xdr:grpSpPr>
      <xdr:sp macro="" textlink="">
        <xdr:nvSpPr>
          <xdr:cNvPr id="201" name="TextBox 200">
            <a:extLst>
              <a:ext uri="{FF2B5EF4-FFF2-40B4-BE49-F238E27FC236}">
                <a16:creationId xmlns:a16="http://schemas.microsoft.com/office/drawing/2014/main" xmlns="" id="{00000000-0008-0000-0400-0000C9000000}"/>
              </a:ext>
            </a:extLst>
          </xdr:cNvPr>
          <xdr:cNvSpPr txBox="1"/>
        </xdr:nvSpPr>
        <xdr:spPr>
          <a:xfrm rot="16200000">
            <a:off x="476516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02" name="TextBox 201">
            <a:extLst>
              <a:ext uri="{FF2B5EF4-FFF2-40B4-BE49-F238E27FC236}">
                <a16:creationId xmlns:a16="http://schemas.microsoft.com/office/drawing/2014/main" xmlns="" id="{00000000-0008-0000-0400-0000CA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1681</xdr:colOff>
      <xdr:row>67</xdr:row>
      <xdr:rowOff>104775</xdr:rowOff>
    </xdr:from>
    <xdr:to>
      <xdr:col>4</xdr:col>
      <xdr:colOff>1077529</xdr:colOff>
      <xdr:row>68</xdr:row>
      <xdr:rowOff>295009</xdr:rowOff>
    </xdr:to>
    <xdr:grpSp>
      <xdr:nvGrpSpPr>
        <xdr:cNvPr id="203" name="Группа 202">
          <a:extLst>
            <a:ext uri="{FF2B5EF4-FFF2-40B4-BE49-F238E27FC236}">
              <a16:creationId xmlns:a16="http://schemas.microsoft.com/office/drawing/2014/main" xmlns="" id="{00000000-0008-0000-0400-0000CB000000}"/>
            </a:ext>
          </a:extLst>
        </xdr:cNvPr>
        <xdr:cNvGrpSpPr/>
      </xdr:nvGrpSpPr>
      <xdr:grpSpPr>
        <a:xfrm>
          <a:off x="4935631" y="37071300"/>
          <a:ext cx="1075848" cy="609334"/>
          <a:chOff x="4930055" y="55253588"/>
          <a:chExt cx="855881" cy="609334"/>
        </a:xfrm>
      </xdr:grpSpPr>
      <xdr:sp macro="" textlink="">
        <xdr:nvSpPr>
          <xdr:cNvPr id="204" name="TextBox 203">
            <a:extLst>
              <a:ext uri="{FF2B5EF4-FFF2-40B4-BE49-F238E27FC236}">
                <a16:creationId xmlns:a16="http://schemas.microsoft.com/office/drawing/2014/main" xmlns="" id="{00000000-0008-0000-0400-0000CC000000}"/>
              </a:ext>
            </a:extLst>
          </xdr:cNvPr>
          <xdr:cNvSpPr txBox="1"/>
        </xdr:nvSpPr>
        <xdr:spPr>
          <a:xfrm rot="16200000">
            <a:off x="478299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05" name="TextBox 204">
            <a:extLst>
              <a:ext uri="{FF2B5EF4-FFF2-40B4-BE49-F238E27FC236}">
                <a16:creationId xmlns:a16="http://schemas.microsoft.com/office/drawing/2014/main" xmlns="" id="{00000000-0008-0000-0400-0000CD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3</xdr:col>
      <xdr:colOff>1535951</xdr:colOff>
      <xdr:row>69</xdr:row>
      <xdr:rowOff>92075</xdr:rowOff>
    </xdr:from>
    <xdr:to>
      <xdr:col>5</xdr:col>
      <xdr:colOff>29777</xdr:colOff>
      <xdr:row>70</xdr:row>
      <xdr:rowOff>282309</xdr:rowOff>
    </xdr:to>
    <xdr:grpSp>
      <xdr:nvGrpSpPr>
        <xdr:cNvPr id="206" name="Группа 205">
          <a:extLst>
            <a:ext uri="{FF2B5EF4-FFF2-40B4-BE49-F238E27FC236}">
              <a16:creationId xmlns:a16="http://schemas.microsoft.com/office/drawing/2014/main" xmlns="" id="{00000000-0008-0000-0400-0000CE000000}"/>
            </a:ext>
          </a:extLst>
        </xdr:cNvPr>
        <xdr:cNvGrpSpPr/>
      </xdr:nvGrpSpPr>
      <xdr:grpSpPr>
        <a:xfrm>
          <a:off x="4936376" y="37896800"/>
          <a:ext cx="1113201" cy="609334"/>
          <a:chOff x="4921140" y="55253588"/>
          <a:chExt cx="864796" cy="609334"/>
        </a:xfrm>
      </xdr:grpSpPr>
      <xdr:sp macro="" textlink="">
        <xdr:nvSpPr>
          <xdr:cNvPr id="207" name="TextBox 206">
            <a:extLst>
              <a:ext uri="{FF2B5EF4-FFF2-40B4-BE49-F238E27FC236}">
                <a16:creationId xmlns:a16="http://schemas.microsoft.com/office/drawing/2014/main" xmlns="" id="{00000000-0008-0000-0400-0000CF000000}"/>
              </a:ext>
            </a:extLst>
          </xdr:cNvPr>
          <xdr:cNvSpPr txBox="1"/>
        </xdr:nvSpPr>
        <xdr:spPr>
          <a:xfrm rot="16200000">
            <a:off x="4774081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08" name="TextBox 207">
            <a:extLst>
              <a:ext uri="{FF2B5EF4-FFF2-40B4-BE49-F238E27FC236}">
                <a16:creationId xmlns:a16="http://schemas.microsoft.com/office/drawing/2014/main" xmlns="" id="{00000000-0008-0000-0400-0000D0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1684</xdr:colOff>
      <xdr:row>71</xdr:row>
      <xdr:rowOff>85725</xdr:rowOff>
    </xdr:from>
    <xdr:to>
      <xdr:col>4</xdr:col>
      <xdr:colOff>1077531</xdr:colOff>
      <xdr:row>72</xdr:row>
      <xdr:rowOff>275959</xdr:rowOff>
    </xdr:to>
    <xdr:grpSp>
      <xdr:nvGrpSpPr>
        <xdr:cNvPr id="209" name="Группа 208">
          <a:extLst>
            <a:ext uri="{FF2B5EF4-FFF2-40B4-BE49-F238E27FC236}">
              <a16:creationId xmlns:a16="http://schemas.microsoft.com/office/drawing/2014/main" xmlns="" id="{00000000-0008-0000-0400-0000D1000000}"/>
            </a:ext>
          </a:extLst>
        </xdr:cNvPr>
        <xdr:cNvGrpSpPr/>
      </xdr:nvGrpSpPr>
      <xdr:grpSpPr>
        <a:xfrm>
          <a:off x="4935634" y="38728650"/>
          <a:ext cx="1075847" cy="695059"/>
          <a:chOff x="4930056" y="55253588"/>
          <a:chExt cx="855880" cy="609334"/>
        </a:xfrm>
      </xdr:grpSpPr>
      <xdr:sp macro="" textlink="">
        <xdr:nvSpPr>
          <xdr:cNvPr id="210" name="TextBox 209">
            <a:extLst>
              <a:ext uri="{FF2B5EF4-FFF2-40B4-BE49-F238E27FC236}">
                <a16:creationId xmlns:a16="http://schemas.microsoft.com/office/drawing/2014/main" xmlns="" id="{00000000-0008-0000-0400-0000D2000000}"/>
              </a:ext>
            </a:extLst>
          </xdr:cNvPr>
          <xdr:cNvSpPr txBox="1"/>
        </xdr:nvSpPr>
        <xdr:spPr>
          <a:xfrm rot="16200000">
            <a:off x="4782997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11" name="TextBox 210">
            <a:extLst>
              <a:ext uri="{FF2B5EF4-FFF2-40B4-BE49-F238E27FC236}">
                <a16:creationId xmlns:a16="http://schemas.microsoft.com/office/drawing/2014/main" xmlns="" id="{00000000-0008-0000-0400-0000D3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12891</xdr:colOff>
      <xdr:row>74</xdr:row>
      <xdr:rowOff>123825</xdr:rowOff>
    </xdr:from>
    <xdr:to>
      <xdr:col>4</xdr:col>
      <xdr:colOff>1077532</xdr:colOff>
      <xdr:row>75</xdr:row>
      <xdr:rowOff>314059</xdr:rowOff>
    </xdr:to>
    <xdr:grpSp>
      <xdr:nvGrpSpPr>
        <xdr:cNvPr id="212" name="Группа 211">
          <a:extLst>
            <a:ext uri="{FF2B5EF4-FFF2-40B4-BE49-F238E27FC236}">
              <a16:creationId xmlns:a16="http://schemas.microsoft.com/office/drawing/2014/main" xmlns="" id="{00000000-0008-0000-0400-0000D4000000}"/>
            </a:ext>
          </a:extLst>
        </xdr:cNvPr>
        <xdr:cNvGrpSpPr/>
      </xdr:nvGrpSpPr>
      <xdr:grpSpPr>
        <a:xfrm>
          <a:off x="4946841" y="40281225"/>
          <a:ext cx="1064641" cy="695059"/>
          <a:chOff x="4938971" y="55253588"/>
          <a:chExt cx="846965" cy="609334"/>
        </a:xfrm>
      </xdr:grpSpPr>
      <xdr:sp macro="" textlink="">
        <xdr:nvSpPr>
          <xdr:cNvPr id="213" name="TextBox 212">
            <a:extLst>
              <a:ext uri="{FF2B5EF4-FFF2-40B4-BE49-F238E27FC236}">
                <a16:creationId xmlns:a16="http://schemas.microsoft.com/office/drawing/2014/main" xmlns="" id="{00000000-0008-0000-0400-0000D5000000}"/>
              </a:ext>
            </a:extLst>
          </xdr:cNvPr>
          <xdr:cNvSpPr txBox="1"/>
        </xdr:nvSpPr>
        <xdr:spPr>
          <a:xfrm rot="16200000">
            <a:off x="4791912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14" name="TextBox 213">
            <a:extLst>
              <a:ext uri="{FF2B5EF4-FFF2-40B4-BE49-F238E27FC236}">
                <a16:creationId xmlns:a16="http://schemas.microsoft.com/office/drawing/2014/main" xmlns="" id="{00000000-0008-0000-0400-0000D6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1684</xdr:colOff>
      <xdr:row>77</xdr:row>
      <xdr:rowOff>123825</xdr:rowOff>
    </xdr:from>
    <xdr:to>
      <xdr:col>4</xdr:col>
      <xdr:colOff>1077531</xdr:colOff>
      <xdr:row>78</xdr:row>
      <xdr:rowOff>314059</xdr:rowOff>
    </xdr:to>
    <xdr:grpSp>
      <xdr:nvGrpSpPr>
        <xdr:cNvPr id="215" name="Группа 214">
          <a:extLst>
            <a:ext uri="{FF2B5EF4-FFF2-40B4-BE49-F238E27FC236}">
              <a16:creationId xmlns:a16="http://schemas.microsoft.com/office/drawing/2014/main" xmlns="" id="{00000000-0008-0000-0400-0000D7000000}"/>
            </a:ext>
          </a:extLst>
        </xdr:cNvPr>
        <xdr:cNvGrpSpPr/>
      </xdr:nvGrpSpPr>
      <xdr:grpSpPr>
        <a:xfrm>
          <a:off x="4935634" y="41795700"/>
          <a:ext cx="1075847" cy="609334"/>
          <a:chOff x="4930056" y="55253588"/>
          <a:chExt cx="855880" cy="609334"/>
        </a:xfrm>
      </xdr:grpSpPr>
      <xdr:sp macro="" textlink="">
        <xdr:nvSpPr>
          <xdr:cNvPr id="216" name="TextBox 215">
            <a:extLst>
              <a:ext uri="{FF2B5EF4-FFF2-40B4-BE49-F238E27FC236}">
                <a16:creationId xmlns:a16="http://schemas.microsoft.com/office/drawing/2014/main" xmlns="" id="{00000000-0008-0000-0400-0000D8000000}"/>
              </a:ext>
            </a:extLst>
          </xdr:cNvPr>
          <xdr:cNvSpPr txBox="1"/>
        </xdr:nvSpPr>
        <xdr:spPr>
          <a:xfrm rot="16200000">
            <a:off x="4782997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17" name="TextBox 216">
            <a:extLst>
              <a:ext uri="{FF2B5EF4-FFF2-40B4-BE49-F238E27FC236}">
                <a16:creationId xmlns:a16="http://schemas.microsoft.com/office/drawing/2014/main" xmlns="" id="{00000000-0008-0000-0400-0000D9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12888</xdr:colOff>
      <xdr:row>79</xdr:row>
      <xdr:rowOff>95250</xdr:rowOff>
    </xdr:from>
    <xdr:to>
      <xdr:col>4</xdr:col>
      <xdr:colOff>1077530</xdr:colOff>
      <xdr:row>80</xdr:row>
      <xdr:rowOff>285484</xdr:rowOff>
    </xdr:to>
    <xdr:grpSp>
      <xdr:nvGrpSpPr>
        <xdr:cNvPr id="218" name="Группа 217">
          <a:extLst>
            <a:ext uri="{FF2B5EF4-FFF2-40B4-BE49-F238E27FC236}">
              <a16:creationId xmlns:a16="http://schemas.microsoft.com/office/drawing/2014/main" xmlns="" id="{00000000-0008-0000-0400-0000DA000000}"/>
            </a:ext>
          </a:extLst>
        </xdr:cNvPr>
        <xdr:cNvGrpSpPr/>
      </xdr:nvGrpSpPr>
      <xdr:grpSpPr>
        <a:xfrm>
          <a:off x="4946838" y="42605325"/>
          <a:ext cx="1064642" cy="609334"/>
          <a:chOff x="4938970" y="55253588"/>
          <a:chExt cx="846966" cy="609334"/>
        </a:xfrm>
      </xdr:grpSpPr>
      <xdr:sp macro="" textlink="">
        <xdr:nvSpPr>
          <xdr:cNvPr id="219" name="TextBox 218">
            <a:extLst>
              <a:ext uri="{FF2B5EF4-FFF2-40B4-BE49-F238E27FC236}">
                <a16:creationId xmlns:a16="http://schemas.microsoft.com/office/drawing/2014/main" xmlns="" id="{00000000-0008-0000-0400-0000DB000000}"/>
              </a:ext>
            </a:extLst>
          </xdr:cNvPr>
          <xdr:cNvSpPr txBox="1"/>
        </xdr:nvSpPr>
        <xdr:spPr>
          <a:xfrm rot="16200000">
            <a:off x="4791911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20" name="TextBox 219">
            <a:extLst>
              <a:ext uri="{FF2B5EF4-FFF2-40B4-BE49-F238E27FC236}">
                <a16:creationId xmlns:a16="http://schemas.microsoft.com/office/drawing/2014/main" xmlns="" id="{00000000-0008-0000-0400-0000DC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24093</xdr:colOff>
      <xdr:row>81</xdr:row>
      <xdr:rowOff>114300</xdr:rowOff>
    </xdr:from>
    <xdr:to>
      <xdr:col>4</xdr:col>
      <xdr:colOff>1077530</xdr:colOff>
      <xdr:row>82</xdr:row>
      <xdr:rowOff>304534</xdr:rowOff>
    </xdr:to>
    <xdr:grpSp>
      <xdr:nvGrpSpPr>
        <xdr:cNvPr id="221" name="Группа 220">
          <a:extLst>
            <a:ext uri="{FF2B5EF4-FFF2-40B4-BE49-F238E27FC236}">
              <a16:creationId xmlns:a16="http://schemas.microsoft.com/office/drawing/2014/main" xmlns="" id="{00000000-0008-0000-0400-0000DD000000}"/>
            </a:ext>
          </a:extLst>
        </xdr:cNvPr>
        <xdr:cNvGrpSpPr/>
      </xdr:nvGrpSpPr>
      <xdr:grpSpPr>
        <a:xfrm>
          <a:off x="4958043" y="43462575"/>
          <a:ext cx="1053437" cy="609334"/>
          <a:chOff x="4947884" y="55253588"/>
          <a:chExt cx="838052" cy="609334"/>
        </a:xfrm>
      </xdr:grpSpPr>
      <xdr:sp macro="" textlink="">
        <xdr:nvSpPr>
          <xdr:cNvPr id="222" name="TextBox 221">
            <a:extLst>
              <a:ext uri="{FF2B5EF4-FFF2-40B4-BE49-F238E27FC236}">
                <a16:creationId xmlns:a16="http://schemas.microsoft.com/office/drawing/2014/main" xmlns="" id="{00000000-0008-0000-0400-0000DE000000}"/>
              </a:ext>
            </a:extLst>
          </xdr:cNvPr>
          <xdr:cNvSpPr txBox="1"/>
        </xdr:nvSpPr>
        <xdr:spPr>
          <a:xfrm rot="16200000">
            <a:off x="4800825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23" name="TextBox 222">
            <a:extLst>
              <a:ext uri="{FF2B5EF4-FFF2-40B4-BE49-F238E27FC236}">
                <a16:creationId xmlns:a16="http://schemas.microsoft.com/office/drawing/2014/main" xmlns="" id="{00000000-0008-0000-0400-0000DF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1681</xdr:colOff>
      <xdr:row>83</xdr:row>
      <xdr:rowOff>104775</xdr:rowOff>
    </xdr:from>
    <xdr:to>
      <xdr:col>4</xdr:col>
      <xdr:colOff>1077529</xdr:colOff>
      <xdr:row>84</xdr:row>
      <xdr:rowOff>295009</xdr:rowOff>
    </xdr:to>
    <xdr:grpSp>
      <xdr:nvGrpSpPr>
        <xdr:cNvPr id="224" name="Группа 223">
          <a:extLst>
            <a:ext uri="{FF2B5EF4-FFF2-40B4-BE49-F238E27FC236}">
              <a16:creationId xmlns:a16="http://schemas.microsoft.com/office/drawing/2014/main" xmlns="" id="{00000000-0008-0000-0400-0000E0000000}"/>
            </a:ext>
          </a:extLst>
        </xdr:cNvPr>
        <xdr:cNvGrpSpPr/>
      </xdr:nvGrpSpPr>
      <xdr:grpSpPr>
        <a:xfrm>
          <a:off x="4935631" y="44415075"/>
          <a:ext cx="1075848" cy="733159"/>
          <a:chOff x="4930055" y="55253588"/>
          <a:chExt cx="855881" cy="609334"/>
        </a:xfrm>
      </xdr:grpSpPr>
      <xdr:sp macro="" textlink="">
        <xdr:nvSpPr>
          <xdr:cNvPr id="225" name="TextBox 224">
            <a:extLst>
              <a:ext uri="{FF2B5EF4-FFF2-40B4-BE49-F238E27FC236}">
                <a16:creationId xmlns:a16="http://schemas.microsoft.com/office/drawing/2014/main" xmlns="" id="{00000000-0008-0000-0400-0000E1000000}"/>
              </a:ext>
            </a:extLst>
          </xdr:cNvPr>
          <xdr:cNvSpPr txBox="1"/>
        </xdr:nvSpPr>
        <xdr:spPr>
          <a:xfrm rot="16200000">
            <a:off x="478299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26" name="TextBox 225">
            <a:extLst>
              <a:ext uri="{FF2B5EF4-FFF2-40B4-BE49-F238E27FC236}">
                <a16:creationId xmlns:a16="http://schemas.microsoft.com/office/drawing/2014/main" xmlns="" id="{00000000-0008-0000-0400-0000E2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12888</xdr:colOff>
      <xdr:row>86</xdr:row>
      <xdr:rowOff>95250</xdr:rowOff>
    </xdr:from>
    <xdr:to>
      <xdr:col>4</xdr:col>
      <xdr:colOff>1077530</xdr:colOff>
      <xdr:row>87</xdr:row>
      <xdr:rowOff>285484</xdr:rowOff>
    </xdr:to>
    <xdr:grpSp>
      <xdr:nvGrpSpPr>
        <xdr:cNvPr id="227" name="Группа 226">
          <a:extLst>
            <a:ext uri="{FF2B5EF4-FFF2-40B4-BE49-F238E27FC236}">
              <a16:creationId xmlns:a16="http://schemas.microsoft.com/office/drawing/2014/main" xmlns="" id="{00000000-0008-0000-0400-0000E3000000}"/>
            </a:ext>
          </a:extLst>
        </xdr:cNvPr>
        <xdr:cNvGrpSpPr/>
      </xdr:nvGrpSpPr>
      <xdr:grpSpPr>
        <a:xfrm>
          <a:off x="4946838" y="46034325"/>
          <a:ext cx="1064642" cy="733159"/>
          <a:chOff x="4938970" y="55253588"/>
          <a:chExt cx="846966" cy="609334"/>
        </a:xfrm>
      </xdr:grpSpPr>
      <xdr:sp macro="" textlink="">
        <xdr:nvSpPr>
          <xdr:cNvPr id="228" name="TextBox 227">
            <a:extLst>
              <a:ext uri="{FF2B5EF4-FFF2-40B4-BE49-F238E27FC236}">
                <a16:creationId xmlns:a16="http://schemas.microsoft.com/office/drawing/2014/main" xmlns="" id="{00000000-0008-0000-0400-0000E4000000}"/>
              </a:ext>
            </a:extLst>
          </xdr:cNvPr>
          <xdr:cNvSpPr txBox="1"/>
        </xdr:nvSpPr>
        <xdr:spPr>
          <a:xfrm rot="16200000">
            <a:off x="4791911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29" name="TextBox 228">
            <a:extLst>
              <a:ext uri="{FF2B5EF4-FFF2-40B4-BE49-F238E27FC236}">
                <a16:creationId xmlns:a16="http://schemas.microsoft.com/office/drawing/2014/main" xmlns="" id="{00000000-0008-0000-0400-0000E5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35300</xdr:colOff>
      <xdr:row>89</xdr:row>
      <xdr:rowOff>133350</xdr:rowOff>
    </xdr:from>
    <xdr:to>
      <xdr:col>4</xdr:col>
      <xdr:colOff>1077531</xdr:colOff>
      <xdr:row>90</xdr:row>
      <xdr:rowOff>323584</xdr:rowOff>
    </xdr:to>
    <xdr:grpSp>
      <xdr:nvGrpSpPr>
        <xdr:cNvPr id="230" name="Группа 229">
          <a:extLst>
            <a:ext uri="{FF2B5EF4-FFF2-40B4-BE49-F238E27FC236}">
              <a16:creationId xmlns:a16="http://schemas.microsoft.com/office/drawing/2014/main" xmlns="" id="{00000000-0008-0000-0400-0000E6000000}"/>
            </a:ext>
          </a:extLst>
        </xdr:cNvPr>
        <xdr:cNvGrpSpPr/>
      </xdr:nvGrpSpPr>
      <xdr:grpSpPr>
        <a:xfrm>
          <a:off x="4969250" y="47701200"/>
          <a:ext cx="1042231" cy="609334"/>
          <a:chOff x="4956799" y="55253588"/>
          <a:chExt cx="829137" cy="609334"/>
        </a:xfrm>
      </xdr:grpSpPr>
      <xdr:sp macro="" textlink="">
        <xdr:nvSpPr>
          <xdr:cNvPr id="231" name="TextBox 230">
            <a:extLst>
              <a:ext uri="{FF2B5EF4-FFF2-40B4-BE49-F238E27FC236}">
                <a16:creationId xmlns:a16="http://schemas.microsoft.com/office/drawing/2014/main" xmlns="" id="{00000000-0008-0000-0400-0000E7000000}"/>
              </a:ext>
            </a:extLst>
          </xdr:cNvPr>
          <xdr:cNvSpPr txBox="1"/>
        </xdr:nvSpPr>
        <xdr:spPr>
          <a:xfrm rot="16200000">
            <a:off x="4809740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32" name="TextBox 231">
            <a:extLst>
              <a:ext uri="{FF2B5EF4-FFF2-40B4-BE49-F238E27FC236}">
                <a16:creationId xmlns:a16="http://schemas.microsoft.com/office/drawing/2014/main" xmlns="" id="{00000000-0008-0000-0400-0000E8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24096</xdr:colOff>
      <xdr:row>91</xdr:row>
      <xdr:rowOff>133350</xdr:rowOff>
    </xdr:from>
    <xdr:to>
      <xdr:col>4</xdr:col>
      <xdr:colOff>1077532</xdr:colOff>
      <xdr:row>92</xdr:row>
      <xdr:rowOff>323584</xdr:rowOff>
    </xdr:to>
    <xdr:grpSp>
      <xdr:nvGrpSpPr>
        <xdr:cNvPr id="233" name="Группа 232">
          <a:extLst>
            <a:ext uri="{FF2B5EF4-FFF2-40B4-BE49-F238E27FC236}">
              <a16:creationId xmlns:a16="http://schemas.microsoft.com/office/drawing/2014/main" xmlns="" id="{00000000-0008-0000-0400-0000E9000000}"/>
            </a:ext>
          </a:extLst>
        </xdr:cNvPr>
        <xdr:cNvGrpSpPr/>
      </xdr:nvGrpSpPr>
      <xdr:grpSpPr>
        <a:xfrm>
          <a:off x="4958046" y="48615600"/>
          <a:ext cx="1053436" cy="609334"/>
          <a:chOff x="4947885" y="55253588"/>
          <a:chExt cx="838051" cy="609334"/>
        </a:xfrm>
      </xdr:grpSpPr>
      <xdr:sp macro="" textlink="">
        <xdr:nvSpPr>
          <xdr:cNvPr id="234" name="TextBox 233">
            <a:extLst>
              <a:ext uri="{FF2B5EF4-FFF2-40B4-BE49-F238E27FC236}">
                <a16:creationId xmlns:a16="http://schemas.microsoft.com/office/drawing/2014/main" xmlns="" id="{00000000-0008-0000-0400-0000EA000000}"/>
              </a:ext>
            </a:extLst>
          </xdr:cNvPr>
          <xdr:cNvSpPr txBox="1"/>
        </xdr:nvSpPr>
        <xdr:spPr>
          <a:xfrm rot="16200000">
            <a:off x="480082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35" name="TextBox 234">
            <a:extLst>
              <a:ext uri="{FF2B5EF4-FFF2-40B4-BE49-F238E27FC236}">
                <a16:creationId xmlns:a16="http://schemas.microsoft.com/office/drawing/2014/main" xmlns="" id="{00000000-0008-0000-0400-0000EB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12888</xdr:colOff>
      <xdr:row>93</xdr:row>
      <xdr:rowOff>104775</xdr:rowOff>
    </xdr:from>
    <xdr:to>
      <xdr:col>4</xdr:col>
      <xdr:colOff>1077530</xdr:colOff>
      <xdr:row>94</xdr:row>
      <xdr:rowOff>295009</xdr:rowOff>
    </xdr:to>
    <xdr:grpSp>
      <xdr:nvGrpSpPr>
        <xdr:cNvPr id="236" name="Группа 235">
          <a:extLst>
            <a:ext uri="{FF2B5EF4-FFF2-40B4-BE49-F238E27FC236}">
              <a16:creationId xmlns:a16="http://schemas.microsoft.com/office/drawing/2014/main" xmlns="" id="{00000000-0008-0000-0400-0000EC000000}"/>
            </a:ext>
          </a:extLst>
        </xdr:cNvPr>
        <xdr:cNvGrpSpPr/>
      </xdr:nvGrpSpPr>
      <xdr:grpSpPr>
        <a:xfrm>
          <a:off x="4946838" y="49425225"/>
          <a:ext cx="1064642" cy="609334"/>
          <a:chOff x="4938970" y="55253588"/>
          <a:chExt cx="846966" cy="609334"/>
        </a:xfrm>
      </xdr:grpSpPr>
      <xdr:sp macro="" textlink="">
        <xdr:nvSpPr>
          <xdr:cNvPr id="237" name="TextBox 236">
            <a:extLst>
              <a:ext uri="{FF2B5EF4-FFF2-40B4-BE49-F238E27FC236}">
                <a16:creationId xmlns:a16="http://schemas.microsoft.com/office/drawing/2014/main" xmlns="" id="{00000000-0008-0000-0400-0000ED000000}"/>
              </a:ext>
            </a:extLst>
          </xdr:cNvPr>
          <xdr:cNvSpPr txBox="1"/>
        </xdr:nvSpPr>
        <xdr:spPr>
          <a:xfrm rot="16200000">
            <a:off x="4791911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38" name="TextBox 237">
            <a:extLst>
              <a:ext uri="{FF2B5EF4-FFF2-40B4-BE49-F238E27FC236}">
                <a16:creationId xmlns:a16="http://schemas.microsoft.com/office/drawing/2014/main" xmlns="" id="{00000000-0008-0000-0400-0000EE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12888</xdr:colOff>
      <xdr:row>96</xdr:row>
      <xdr:rowOff>142875</xdr:rowOff>
    </xdr:from>
    <xdr:to>
      <xdr:col>4</xdr:col>
      <xdr:colOff>1077530</xdr:colOff>
      <xdr:row>97</xdr:row>
      <xdr:rowOff>333109</xdr:rowOff>
    </xdr:to>
    <xdr:grpSp>
      <xdr:nvGrpSpPr>
        <xdr:cNvPr id="239" name="Группа 238">
          <a:extLst>
            <a:ext uri="{FF2B5EF4-FFF2-40B4-BE49-F238E27FC236}">
              <a16:creationId xmlns:a16="http://schemas.microsoft.com/office/drawing/2014/main" xmlns="" id="{00000000-0008-0000-0400-0000EF000000}"/>
            </a:ext>
          </a:extLst>
        </xdr:cNvPr>
        <xdr:cNvGrpSpPr/>
      </xdr:nvGrpSpPr>
      <xdr:grpSpPr>
        <a:xfrm>
          <a:off x="4946838" y="50796825"/>
          <a:ext cx="1064642" cy="685534"/>
          <a:chOff x="4938970" y="55253588"/>
          <a:chExt cx="846966" cy="609334"/>
        </a:xfrm>
      </xdr:grpSpPr>
      <xdr:sp macro="" textlink="">
        <xdr:nvSpPr>
          <xdr:cNvPr id="240" name="TextBox 239">
            <a:extLst>
              <a:ext uri="{FF2B5EF4-FFF2-40B4-BE49-F238E27FC236}">
                <a16:creationId xmlns:a16="http://schemas.microsoft.com/office/drawing/2014/main" xmlns="" id="{00000000-0008-0000-0400-0000F0000000}"/>
              </a:ext>
            </a:extLst>
          </xdr:cNvPr>
          <xdr:cNvSpPr txBox="1"/>
        </xdr:nvSpPr>
        <xdr:spPr>
          <a:xfrm rot="16200000">
            <a:off x="4791911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41" name="TextBox 240">
            <a:extLst>
              <a:ext uri="{FF2B5EF4-FFF2-40B4-BE49-F238E27FC236}">
                <a16:creationId xmlns:a16="http://schemas.microsoft.com/office/drawing/2014/main" xmlns="" id="{00000000-0008-0000-0400-0000F1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 editAs="oneCell">
    <xdr:from>
      <xdr:col>4</xdr:col>
      <xdr:colOff>199802</xdr:colOff>
      <xdr:row>100</xdr:row>
      <xdr:rowOff>84851</xdr:rowOff>
    </xdr:from>
    <xdr:to>
      <xdr:col>4</xdr:col>
      <xdr:colOff>494332</xdr:colOff>
      <xdr:row>101</xdr:row>
      <xdr:rowOff>332802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xmlns="" id="{00000000-0008-0000-04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527" y="49786301"/>
          <a:ext cx="294530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554550</xdr:colOff>
      <xdr:row>100</xdr:row>
      <xdr:rowOff>84851</xdr:rowOff>
    </xdr:from>
    <xdr:to>
      <xdr:col>4</xdr:col>
      <xdr:colOff>848751</xdr:colOff>
      <xdr:row>101</xdr:row>
      <xdr:rowOff>332802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xmlns="" id="{00000000-0008-0000-04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275" y="49786301"/>
          <a:ext cx="294201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554550</xdr:colOff>
      <xdr:row>102</xdr:row>
      <xdr:rowOff>106953</xdr:rowOff>
    </xdr:from>
    <xdr:to>
      <xdr:col>4</xdr:col>
      <xdr:colOff>845895</xdr:colOff>
      <xdr:row>103</xdr:row>
      <xdr:rowOff>354904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xmlns="" id="{00000000-0008-0000-04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275" y="49998903"/>
          <a:ext cx="291345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199802</xdr:colOff>
      <xdr:row>102</xdr:row>
      <xdr:rowOff>97428</xdr:rowOff>
    </xdr:from>
    <xdr:to>
      <xdr:col>4</xdr:col>
      <xdr:colOff>491833</xdr:colOff>
      <xdr:row>103</xdr:row>
      <xdr:rowOff>345379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xmlns="" id="{00000000-0008-0000-04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527" y="50598978"/>
          <a:ext cx="292031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199803</xdr:colOff>
      <xdr:row>104</xdr:row>
      <xdr:rowOff>61971</xdr:rowOff>
    </xdr:from>
    <xdr:to>
      <xdr:col>4</xdr:col>
      <xdr:colOff>495768</xdr:colOff>
      <xdr:row>105</xdr:row>
      <xdr:rowOff>309922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xmlns="" id="{00000000-0008-0000-04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528" y="51363621"/>
          <a:ext cx="295965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199802</xdr:colOff>
      <xdr:row>110</xdr:row>
      <xdr:rowOff>98002</xdr:rowOff>
    </xdr:from>
    <xdr:to>
      <xdr:col>4</xdr:col>
      <xdr:colOff>494401</xdr:colOff>
      <xdr:row>111</xdr:row>
      <xdr:rowOff>345954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xmlns="" id="{00000000-0008-0000-04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527" y="53533252"/>
          <a:ext cx="294599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554550</xdr:colOff>
      <xdr:row>110</xdr:row>
      <xdr:rowOff>98002</xdr:rowOff>
    </xdr:from>
    <xdr:to>
      <xdr:col>4</xdr:col>
      <xdr:colOff>848445</xdr:colOff>
      <xdr:row>111</xdr:row>
      <xdr:rowOff>345954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xmlns="" id="{00000000-0008-0000-04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275" y="53533252"/>
          <a:ext cx="293895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199802</xdr:colOff>
      <xdr:row>112</xdr:row>
      <xdr:rowOff>88297</xdr:rowOff>
    </xdr:from>
    <xdr:to>
      <xdr:col>4</xdr:col>
      <xdr:colOff>491833</xdr:colOff>
      <xdr:row>113</xdr:row>
      <xdr:rowOff>336247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xmlns="" id="{00000000-0008-0000-04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527" y="54323647"/>
          <a:ext cx="292031" cy="648000"/>
        </a:xfrm>
        <a:prstGeom prst="rect">
          <a:avLst/>
        </a:prstGeom>
      </xdr:spPr>
    </xdr:pic>
    <xdr:clientData/>
  </xdr:twoCellAnchor>
  <xdr:twoCellAnchor>
    <xdr:from>
      <xdr:col>4</xdr:col>
      <xdr:colOff>744</xdr:colOff>
      <xdr:row>100</xdr:row>
      <xdr:rowOff>104775</xdr:rowOff>
    </xdr:from>
    <xdr:to>
      <xdr:col>5</xdr:col>
      <xdr:colOff>45651</xdr:colOff>
      <xdr:row>101</xdr:row>
      <xdr:rowOff>314059</xdr:rowOff>
    </xdr:to>
    <xdr:grpSp>
      <xdr:nvGrpSpPr>
        <xdr:cNvPr id="247" name="Группа 246">
          <a:extLst>
            <a:ext uri="{FF2B5EF4-FFF2-40B4-BE49-F238E27FC236}">
              <a16:creationId xmlns:a16="http://schemas.microsoft.com/office/drawing/2014/main" xmlns="" id="{00000000-0008-0000-0400-0000F7000000}"/>
            </a:ext>
          </a:extLst>
        </xdr:cNvPr>
        <xdr:cNvGrpSpPr/>
      </xdr:nvGrpSpPr>
      <xdr:grpSpPr>
        <a:xfrm>
          <a:off x="4934694" y="52539900"/>
          <a:ext cx="1130757" cy="609334"/>
          <a:chOff x="4912225" y="55253588"/>
          <a:chExt cx="873711" cy="609334"/>
        </a:xfrm>
      </xdr:grpSpPr>
      <xdr:sp macro="" textlink="">
        <xdr:nvSpPr>
          <xdr:cNvPr id="248" name="TextBox 247">
            <a:extLst>
              <a:ext uri="{FF2B5EF4-FFF2-40B4-BE49-F238E27FC236}">
                <a16:creationId xmlns:a16="http://schemas.microsoft.com/office/drawing/2014/main" xmlns="" id="{00000000-0008-0000-0400-0000F8000000}"/>
              </a:ext>
            </a:extLst>
          </xdr:cNvPr>
          <xdr:cNvSpPr txBox="1"/>
        </xdr:nvSpPr>
        <xdr:spPr>
          <a:xfrm rot="16200000">
            <a:off x="476516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52" name="TextBox 251">
            <a:extLst>
              <a:ext uri="{FF2B5EF4-FFF2-40B4-BE49-F238E27FC236}">
                <a16:creationId xmlns:a16="http://schemas.microsoft.com/office/drawing/2014/main" xmlns="" id="{00000000-0008-0000-0400-0000FC00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4</xdr:col>
      <xdr:colOff>1681</xdr:colOff>
      <xdr:row>102</xdr:row>
      <xdr:rowOff>114300</xdr:rowOff>
    </xdr:from>
    <xdr:to>
      <xdr:col>4</xdr:col>
      <xdr:colOff>1077529</xdr:colOff>
      <xdr:row>103</xdr:row>
      <xdr:rowOff>323584</xdr:rowOff>
    </xdr:to>
    <xdr:grpSp>
      <xdr:nvGrpSpPr>
        <xdr:cNvPr id="253" name="Группа 252">
          <a:extLst>
            <a:ext uri="{FF2B5EF4-FFF2-40B4-BE49-F238E27FC236}">
              <a16:creationId xmlns:a16="http://schemas.microsoft.com/office/drawing/2014/main" xmlns="" id="{00000000-0008-0000-0400-0000FD000000}"/>
            </a:ext>
          </a:extLst>
        </xdr:cNvPr>
        <xdr:cNvGrpSpPr/>
      </xdr:nvGrpSpPr>
      <xdr:grpSpPr>
        <a:xfrm>
          <a:off x="4935631" y="53349525"/>
          <a:ext cx="1075848" cy="609334"/>
          <a:chOff x="4930055" y="55253588"/>
          <a:chExt cx="855881" cy="609334"/>
        </a:xfrm>
      </xdr:grpSpPr>
      <xdr:sp macro="" textlink="">
        <xdr:nvSpPr>
          <xdr:cNvPr id="255" name="TextBox 254">
            <a:extLst>
              <a:ext uri="{FF2B5EF4-FFF2-40B4-BE49-F238E27FC236}">
                <a16:creationId xmlns:a16="http://schemas.microsoft.com/office/drawing/2014/main" xmlns="" id="{00000000-0008-0000-0400-0000FF000000}"/>
              </a:ext>
            </a:extLst>
          </xdr:cNvPr>
          <xdr:cNvSpPr txBox="1"/>
        </xdr:nvSpPr>
        <xdr:spPr>
          <a:xfrm rot="16200000">
            <a:off x="478299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56" name="TextBox 255">
            <a:extLst>
              <a:ext uri="{FF2B5EF4-FFF2-40B4-BE49-F238E27FC236}">
                <a16:creationId xmlns:a16="http://schemas.microsoft.com/office/drawing/2014/main" xmlns="" id="{00000000-0008-0000-0400-00000001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3</xdr:col>
      <xdr:colOff>1535951</xdr:colOff>
      <xdr:row>104</xdr:row>
      <xdr:rowOff>85725</xdr:rowOff>
    </xdr:from>
    <xdr:to>
      <xdr:col>5</xdr:col>
      <xdr:colOff>29777</xdr:colOff>
      <xdr:row>105</xdr:row>
      <xdr:rowOff>295009</xdr:rowOff>
    </xdr:to>
    <xdr:grpSp>
      <xdr:nvGrpSpPr>
        <xdr:cNvPr id="257" name="Группа 256">
          <a:extLst>
            <a:ext uri="{FF2B5EF4-FFF2-40B4-BE49-F238E27FC236}">
              <a16:creationId xmlns:a16="http://schemas.microsoft.com/office/drawing/2014/main" xmlns="" id="{00000000-0008-0000-0400-000001010000}"/>
            </a:ext>
          </a:extLst>
        </xdr:cNvPr>
        <xdr:cNvGrpSpPr/>
      </xdr:nvGrpSpPr>
      <xdr:grpSpPr>
        <a:xfrm>
          <a:off x="4936376" y="54121050"/>
          <a:ext cx="1113201" cy="609334"/>
          <a:chOff x="4921140" y="55253588"/>
          <a:chExt cx="864796" cy="609334"/>
        </a:xfrm>
      </xdr:grpSpPr>
      <xdr:sp macro="" textlink="">
        <xdr:nvSpPr>
          <xdr:cNvPr id="258" name="TextBox 257">
            <a:extLst>
              <a:ext uri="{FF2B5EF4-FFF2-40B4-BE49-F238E27FC236}">
                <a16:creationId xmlns:a16="http://schemas.microsoft.com/office/drawing/2014/main" xmlns="" id="{00000000-0008-0000-0400-000002010000}"/>
              </a:ext>
            </a:extLst>
          </xdr:cNvPr>
          <xdr:cNvSpPr txBox="1"/>
        </xdr:nvSpPr>
        <xdr:spPr>
          <a:xfrm rot="16200000">
            <a:off x="4774081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59" name="TextBox 258">
            <a:extLst>
              <a:ext uri="{FF2B5EF4-FFF2-40B4-BE49-F238E27FC236}">
                <a16:creationId xmlns:a16="http://schemas.microsoft.com/office/drawing/2014/main" xmlns="" id="{00000000-0008-0000-0400-00000301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3</xdr:col>
      <xdr:colOff>1529417</xdr:colOff>
      <xdr:row>110</xdr:row>
      <xdr:rowOff>104775</xdr:rowOff>
    </xdr:from>
    <xdr:to>
      <xdr:col>5</xdr:col>
      <xdr:colOff>45656</xdr:colOff>
      <xdr:row>111</xdr:row>
      <xdr:rowOff>314059</xdr:rowOff>
    </xdr:to>
    <xdr:grpSp>
      <xdr:nvGrpSpPr>
        <xdr:cNvPr id="263" name="Группа 262">
          <a:extLst>
            <a:ext uri="{FF2B5EF4-FFF2-40B4-BE49-F238E27FC236}">
              <a16:creationId xmlns:a16="http://schemas.microsoft.com/office/drawing/2014/main" xmlns="" id="{00000000-0008-0000-0400-000007010000}"/>
            </a:ext>
          </a:extLst>
        </xdr:cNvPr>
        <xdr:cNvGrpSpPr/>
      </xdr:nvGrpSpPr>
      <xdr:grpSpPr>
        <a:xfrm>
          <a:off x="4929842" y="56892825"/>
          <a:ext cx="1135614" cy="609334"/>
          <a:chOff x="4903310" y="55253588"/>
          <a:chExt cx="882626" cy="609334"/>
        </a:xfrm>
      </xdr:grpSpPr>
      <xdr:sp macro="" textlink="">
        <xdr:nvSpPr>
          <xdr:cNvPr id="264" name="TextBox 263">
            <a:extLst>
              <a:ext uri="{FF2B5EF4-FFF2-40B4-BE49-F238E27FC236}">
                <a16:creationId xmlns:a16="http://schemas.microsoft.com/office/drawing/2014/main" xmlns="" id="{00000000-0008-0000-0400-000008010000}"/>
              </a:ext>
            </a:extLst>
          </xdr:cNvPr>
          <xdr:cNvSpPr txBox="1"/>
        </xdr:nvSpPr>
        <xdr:spPr>
          <a:xfrm rot="16200000">
            <a:off x="4756251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65" name="TextBox 264">
            <a:extLst>
              <a:ext uri="{FF2B5EF4-FFF2-40B4-BE49-F238E27FC236}">
                <a16:creationId xmlns:a16="http://schemas.microsoft.com/office/drawing/2014/main" xmlns="" id="{00000000-0008-0000-0400-00000901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3</xdr:col>
      <xdr:colOff>1513542</xdr:colOff>
      <xdr:row>112</xdr:row>
      <xdr:rowOff>114300</xdr:rowOff>
    </xdr:from>
    <xdr:to>
      <xdr:col>5</xdr:col>
      <xdr:colOff>29781</xdr:colOff>
      <xdr:row>113</xdr:row>
      <xdr:rowOff>323584</xdr:rowOff>
    </xdr:to>
    <xdr:grpSp>
      <xdr:nvGrpSpPr>
        <xdr:cNvPr id="266" name="Группа 265">
          <a:extLst>
            <a:ext uri="{FF2B5EF4-FFF2-40B4-BE49-F238E27FC236}">
              <a16:creationId xmlns:a16="http://schemas.microsoft.com/office/drawing/2014/main" xmlns="" id="{00000000-0008-0000-0400-00000A010000}"/>
            </a:ext>
          </a:extLst>
        </xdr:cNvPr>
        <xdr:cNvGrpSpPr/>
      </xdr:nvGrpSpPr>
      <xdr:grpSpPr>
        <a:xfrm>
          <a:off x="4933017" y="57702450"/>
          <a:ext cx="1116564" cy="609334"/>
          <a:chOff x="4903310" y="55253588"/>
          <a:chExt cx="882626" cy="609334"/>
        </a:xfrm>
      </xdr:grpSpPr>
      <xdr:sp macro="" textlink="">
        <xdr:nvSpPr>
          <xdr:cNvPr id="267" name="TextBox 266">
            <a:extLst>
              <a:ext uri="{FF2B5EF4-FFF2-40B4-BE49-F238E27FC236}">
                <a16:creationId xmlns:a16="http://schemas.microsoft.com/office/drawing/2014/main" xmlns="" id="{00000000-0008-0000-0400-00000B010000}"/>
              </a:ext>
            </a:extLst>
          </xdr:cNvPr>
          <xdr:cNvSpPr txBox="1"/>
        </xdr:nvSpPr>
        <xdr:spPr>
          <a:xfrm rot="16200000">
            <a:off x="4756251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68" name="TextBox 267">
            <a:extLst>
              <a:ext uri="{FF2B5EF4-FFF2-40B4-BE49-F238E27FC236}">
                <a16:creationId xmlns:a16="http://schemas.microsoft.com/office/drawing/2014/main" xmlns="" id="{00000000-0008-0000-0400-00000C01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>
    <xdr:from>
      <xdr:col>3</xdr:col>
      <xdr:colOff>1524744</xdr:colOff>
      <xdr:row>114</xdr:row>
      <xdr:rowOff>104775</xdr:rowOff>
    </xdr:from>
    <xdr:to>
      <xdr:col>5</xdr:col>
      <xdr:colOff>29776</xdr:colOff>
      <xdr:row>115</xdr:row>
      <xdr:rowOff>314059</xdr:rowOff>
    </xdr:to>
    <xdr:grpSp>
      <xdr:nvGrpSpPr>
        <xdr:cNvPr id="269" name="Группа 268">
          <a:extLst>
            <a:ext uri="{FF2B5EF4-FFF2-40B4-BE49-F238E27FC236}">
              <a16:creationId xmlns:a16="http://schemas.microsoft.com/office/drawing/2014/main" xmlns="" id="{00000000-0008-0000-0400-00000D010000}"/>
            </a:ext>
          </a:extLst>
        </xdr:cNvPr>
        <xdr:cNvGrpSpPr/>
      </xdr:nvGrpSpPr>
      <xdr:grpSpPr>
        <a:xfrm>
          <a:off x="4934694" y="58493025"/>
          <a:ext cx="1114882" cy="609334"/>
          <a:chOff x="4912225" y="55253588"/>
          <a:chExt cx="873711" cy="609334"/>
        </a:xfrm>
      </xdr:grpSpPr>
      <xdr:sp macro="" textlink="">
        <xdr:nvSpPr>
          <xdr:cNvPr id="270" name="TextBox 269">
            <a:extLst>
              <a:ext uri="{FF2B5EF4-FFF2-40B4-BE49-F238E27FC236}">
                <a16:creationId xmlns:a16="http://schemas.microsoft.com/office/drawing/2014/main" xmlns="" id="{00000000-0008-0000-0400-00000E010000}"/>
              </a:ext>
            </a:extLst>
          </xdr:cNvPr>
          <xdr:cNvSpPr txBox="1"/>
        </xdr:nvSpPr>
        <xdr:spPr>
          <a:xfrm rot="16200000">
            <a:off x="4765166" y="55433829"/>
            <a:ext cx="542969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Левый</a:t>
            </a:r>
          </a:p>
        </xdr:txBody>
      </xdr:sp>
      <xdr:sp macro="" textlink="">
        <xdr:nvSpPr>
          <xdr:cNvPr id="271" name="TextBox 270">
            <a:extLst>
              <a:ext uri="{FF2B5EF4-FFF2-40B4-BE49-F238E27FC236}">
                <a16:creationId xmlns:a16="http://schemas.microsoft.com/office/drawing/2014/main" xmlns="" id="{00000000-0008-0000-0400-00000F010000}"/>
              </a:ext>
            </a:extLst>
          </xdr:cNvPr>
          <xdr:cNvSpPr txBox="1"/>
        </xdr:nvSpPr>
        <xdr:spPr>
          <a:xfrm rot="16200000">
            <a:off x="5356844" y="55433829"/>
            <a:ext cx="609334" cy="248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ru-RU" sz="1000"/>
              <a:t>Правый</a:t>
            </a:r>
          </a:p>
        </xdr:txBody>
      </xdr:sp>
    </xdr:grpSp>
    <xdr:clientData/>
  </xdr:twoCellAnchor>
  <xdr:twoCellAnchor editAs="oneCell">
    <xdr:from>
      <xdr:col>4</xdr:col>
      <xdr:colOff>245176</xdr:colOff>
      <xdr:row>74</xdr:row>
      <xdr:rowOff>12474</xdr:rowOff>
    </xdr:from>
    <xdr:to>
      <xdr:col>4</xdr:col>
      <xdr:colOff>459326</xdr:colOff>
      <xdr:row>75</xdr:row>
      <xdr:rowOff>223726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xmlns="" id="{00000000-0008-0000-04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38941149"/>
          <a:ext cx="21415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86</xdr:row>
      <xdr:rowOff>47625</xdr:rowOff>
    </xdr:from>
    <xdr:to>
      <xdr:col>4</xdr:col>
      <xdr:colOff>459327</xdr:colOff>
      <xdr:row>87</xdr:row>
      <xdr:rowOff>225261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xmlns="" id="{00000000-0008-0000-04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4005500"/>
          <a:ext cx="214151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83</xdr:row>
      <xdr:rowOff>76200</xdr:rowOff>
    </xdr:from>
    <xdr:to>
      <xdr:col>4</xdr:col>
      <xdr:colOff>459327</xdr:colOff>
      <xdr:row>84</xdr:row>
      <xdr:rowOff>253834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xmlns="" id="{00000000-0008-0000-04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2776775"/>
          <a:ext cx="214151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341707</xdr:colOff>
      <xdr:row>122</xdr:row>
      <xdr:rowOff>59593</xdr:rowOff>
    </xdr:from>
    <xdr:to>
      <xdr:col>4</xdr:col>
      <xdr:colOff>774230</xdr:colOff>
      <xdr:row>123</xdr:row>
      <xdr:rowOff>320218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xmlns="" id="{00000000-0008-0000-04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9432" y="58190668"/>
          <a:ext cx="432523" cy="5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341708</xdr:colOff>
      <xdr:row>125</xdr:row>
      <xdr:rowOff>36504</xdr:rowOff>
    </xdr:from>
    <xdr:to>
      <xdr:col>4</xdr:col>
      <xdr:colOff>774228</xdr:colOff>
      <xdr:row>126</xdr:row>
      <xdr:rowOff>297130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xmlns="" id="{00000000-0008-0000-04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9433" y="59501079"/>
          <a:ext cx="432520" cy="59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93</xdr:row>
      <xdr:rowOff>59463</xdr:rowOff>
    </xdr:from>
    <xdr:to>
      <xdr:col>4</xdr:col>
      <xdr:colOff>459158</xdr:colOff>
      <xdr:row>94</xdr:row>
      <xdr:rowOff>360363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xmlns="" id="{00000000-0008-0000-04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6951038"/>
          <a:ext cx="213982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199802</xdr:colOff>
      <xdr:row>114</xdr:row>
      <xdr:rowOff>76200</xdr:rowOff>
    </xdr:from>
    <xdr:to>
      <xdr:col>4</xdr:col>
      <xdr:colOff>494961</xdr:colOff>
      <xdr:row>115</xdr:row>
      <xdr:rowOff>324151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xmlns="" id="{00000000-0008-0000-04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527" y="55111650"/>
          <a:ext cx="295159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96</xdr:row>
      <xdr:rowOff>78513</xdr:rowOff>
    </xdr:from>
    <xdr:to>
      <xdr:col>4</xdr:col>
      <xdr:colOff>459158</xdr:colOff>
      <xdr:row>97</xdr:row>
      <xdr:rowOff>300970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xmlns="" id="{00000000-0008-0000-04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8227388"/>
          <a:ext cx="213982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74</xdr:row>
      <xdr:rowOff>14471</xdr:rowOff>
    </xdr:from>
    <xdr:to>
      <xdr:col>4</xdr:col>
      <xdr:colOff>815781</xdr:colOff>
      <xdr:row>75</xdr:row>
      <xdr:rowOff>225723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xmlns="" id="{00000000-0008-0000-04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38943146"/>
          <a:ext cx="213455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69</xdr:row>
      <xdr:rowOff>47771</xdr:rowOff>
    </xdr:from>
    <xdr:to>
      <xdr:col>4</xdr:col>
      <xdr:colOff>814914</xdr:colOff>
      <xdr:row>70</xdr:row>
      <xdr:rowOff>348671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xmlns="" id="{00000000-0008-0000-04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36880946"/>
          <a:ext cx="212588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86</xdr:row>
      <xdr:rowOff>69146</xdr:rowOff>
    </xdr:from>
    <xdr:to>
      <xdr:col>4</xdr:col>
      <xdr:colOff>814914</xdr:colOff>
      <xdr:row>87</xdr:row>
      <xdr:rowOff>246782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xmlns="" id="{00000000-0008-0000-04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4027021"/>
          <a:ext cx="212588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93</xdr:row>
      <xdr:rowOff>57221</xdr:rowOff>
    </xdr:from>
    <xdr:to>
      <xdr:col>4</xdr:col>
      <xdr:colOff>815781</xdr:colOff>
      <xdr:row>94</xdr:row>
      <xdr:rowOff>358121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xmlns="" id="{00000000-0008-0000-04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6948796"/>
          <a:ext cx="213455" cy="720000"/>
        </a:xfrm>
        <a:prstGeom prst="rect">
          <a:avLst/>
        </a:prstGeom>
      </xdr:spPr>
    </xdr:pic>
    <xdr:clientData/>
  </xdr:twoCellAnchor>
  <xdr:twoCellAnchor>
    <xdr:from>
      <xdr:col>4</xdr:col>
      <xdr:colOff>80120</xdr:colOff>
      <xdr:row>106</xdr:row>
      <xdr:rowOff>424143</xdr:rowOff>
    </xdr:from>
    <xdr:to>
      <xdr:col>5</xdr:col>
      <xdr:colOff>80203</xdr:colOff>
      <xdr:row>108</xdr:row>
      <xdr:rowOff>138940</xdr:rowOff>
    </xdr:to>
    <xdr:grpSp>
      <xdr:nvGrpSpPr>
        <xdr:cNvPr id="39" name="Группа 38">
          <a:extLst>
            <a:ext uri="{FF2B5EF4-FFF2-40B4-BE49-F238E27FC236}">
              <a16:creationId xmlns:a16="http://schemas.microsoft.com/office/drawing/2014/main" xmlns="" id="{00000000-0008-0000-0400-000027000000}"/>
            </a:ext>
          </a:extLst>
        </xdr:cNvPr>
        <xdr:cNvGrpSpPr/>
      </xdr:nvGrpSpPr>
      <xdr:grpSpPr>
        <a:xfrm>
          <a:off x="5014070" y="55259568"/>
          <a:ext cx="1085933" cy="857797"/>
          <a:chOff x="4943473" y="52464260"/>
          <a:chExt cx="1087054" cy="857797"/>
        </a:xfrm>
      </xdr:grpSpPr>
      <xdr:pic>
        <xdr:nvPicPr>
          <xdr:cNvPr id="245" name="Рисунок 244">
            <a:extLst>
              <a:ext uri="{FF2B5EF4-FFF2-40B4-BE49-F238E27FC236}">
                <a16:creationId xmlns:a16="http://schemas.microsoft.com/office/drawing/2014/main" xmlns="" id="{00000000-0008-0000-0400-0000F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1596" y="52668454"/>
            <a:ext cx="295965" cy="653603"/>
          </a:xfrm>
          <a:prstGeom prst="rect">
            <a:avLst/>
          </a:prstGeom>
        </xdr:spPr>
      </xdr:pic>
      <xdr:grpSp>
        <xdr:nvGrpSpPr>
          <xdr:cNvPr id="260" name="Группа 259">
            <a:extLst>
              <a:ext uri="{FF2B5EF4-FFF2-40B4-BE49-F238E27FC236}">
                <a16:creationId xmlns:a16="http://schemas.microsoft.com/office/drawing/2014/main" xmlns="" id="{00000000-0008-0000-0400-000004010000}"/>
              </a:ext>
            </a:extLst>
          </xdr:cNvPr>
          <xdr:cNvGrpSpPr/>
        </xdr:nvGrpSpPr>
        <xdr:grpSpPr>
          <a:xfrm>
            <a:off x="4943473" y="52464260"/>
            <a:ext cx="1087054" cy="847459"/>
            <a:chOff x="4921140" y="55253588"/>
            <a:chExt cx="864796" cy="609334"/>
          </a:xfrm>
        </xdr:grpSpPr>
        <xdr:sp macro="" textlink="">
          <xdr:nvSpPr>
            <xdr:cNvPr id="261" name="TextBox 260">
              <a:extLst>
                <a:ext uri="{FF2B5EF4-FFF2-40B4-BE49-F238E27FC236}">
                  <a16:creationId xmlns:a16="http://schemas.microsoft.com/office/drawing/2014/main" xmlns="" id="{00000000-0008-0000-0400-000005010000}"/>
                </a:ext>
              </a:extLst>
            </xdr:cNvPr>
            <xdr:cNvSpPr txBox="1"/>
          </xdr:nvSpPr>
          <xdr:spPr>
            <a:xfrm rot="16200000">
              <a:off x="4774081" y="55433829"/>
              <a:ext cx="54296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ru-RU" sz="1000"/>
                <a:t>Левый</a:t>
              </a:r>
            </a:p>
          </xdr:txBody>
        </xdr:sp>
        <xdr:sp macro="" textlink="">
          <xdr:nvSpPr>
            <xdr:cNvPr id="262" name="TextBox 261">
              <a:extLst>
                <a:ext uri="{FF2B5EF4-FFF2-40B4-BE49-F238E27FC236}">
                  <a16:creationId xmlns:a16="http://schemas.microsoft.com/office/drawing/2014/main" xmlns="" id="{00000000-0008-0000-0400-000006010000}"/>
                </a:ext>
              </a:extLst>
            </xdr:cNvPr>
            <xdr:cNvSpPr txBox="1"/>
          </xdr:nvSpPr>
          <xdr:spPr>
            <a:xfrm rot="16200000">
              <a:off x="5356844" y="55433829"/>
              <a:ext cx="609334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ru-RU" sz="1000"/>
                <a:t>Правый</a:t>
              </a:r>
            </a:p>
          </xdr:txBody>
        </xdr:sp>
      </xdr:grpSp>
      <xdr:pic>
        <xdr:nvPicPr>
          <xdr:cNvPr id="296" name="Рисунок 295">
            <a:extLst>
              <a:ext uri="{FF2B5EF4-FFF2-40B4-BE49-F238E27FC236}">
                <a16:creationId xmlns:a16="http://schemas.microsoft.com/office/drawing/2014/main" xmlns="" id="{00000000-0008-0000-0400-000028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96344" y="52668454"/>
            <a:ext cx="294981" cy="653603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554550</xdr:colOff>
      <xdr:row>112</xdr:row>
      <xdr:rowOff>88297</xdr:rowOff>
    </xdr:from>
    <xdr:to>
      <xdr:col>4</xdr:col>
      <xdr:colOff>848327</xdr:colOff>
      <xdr:row>113</xdr:row>
      <xdr:rowOff>336247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xmlns="" id="{00000000-0008-0000-04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275" y="54323647"/>
          <a:ext cx="293777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554550</xdr:colOff>
      <xdr:row>114</xdr:row>
      <xdr:rowOff>76200</xdr:rowOff>
    </xdr:from>
    <xdr:to>
      <xdr:col>4</xdr:col>
      <xdr:colOff>849530</xdr:colOff>
      <xdr:row>115</xdr:row>
      <xdr:rowOff>324151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xmlns="" id="{00000000-0008-0000-04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275" y="55111650"/>
          <a:ext cx="294980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83</xdr:row>
      <xdr:rowOff>88196</xdr:rowOff>
    </xdr:from>
    <xdr:to>
      <xdr:col>4</xdr:col>
      <xdr:colOff>814914</xdr:colOff>
      <xdr:row>84</xdr:row>
      <xdr:rowOff>265830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xmlns="" id="{00000000-0008-0000-04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2788771"/>
          <a:ext cx="212588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96</xdr:row>
      <xdr:rowOff>66746</xdr:rowOff>
    </xdr:from>
    <xdr:to>
      <xdr:col>4</xdr:col>
      <xdr:colOff>815781</xdr:colOff>
      <xdr:row>97</xdr:row>
      <xdr:rowOff>289203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xmlns="" id="{00000000-0008-0000-04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8215621"/>
          <a:ext cx="213455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554550</xdr:colOff>
      <xdr:row>104</xdr:row>
      <xdr:rowOff>61971</xdr:rowOff>
    </xdr:from>
    <xdr:to>
      <xdr:col>4</xdr:col>
      <xdr:colOff>849531</xdr:colOff>
      <xdr:row>105</xdr:row>
      <xdr:rowOff>309922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xmlns="" id="{00000000-0008-0000-04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275" y="51363621"/>
          <a:ext cx="294981" cy="648000"/>
        </a:xfrm>
        <a:prstGeom prst="rect">
          <a:avLst/>
        </a:prstGeom>
      </xdr:spPr>
    </xdr:pic>
    <xdr:clientData/>
  </xdr:twoCellAnchor>
  <xdr:twoCellAnchor>
    <xdr:from>
      <xdr:col>4</xdr:col>
      <xdr:colOff>46507</xdr:colOff>
      <xdr:row>117</xdr:row>
      <xdr:rowOff>159683</xdr:rowOff>
    </xdr:from>
    <xdr:to>
      <xdr:col>5</xdr:col>
      <xdr:colOff>35383</xdr:colOff>
      <xdr:row>118</xdr:row>
      <xdr:rowOff>449096</xdr:rowOff>
    </xdr:to>
    <xdr:grpSp>
      <xdr:nvGrpSpPr>
        <xdr:cNvPr id="38" name="Группа 37">
          <a:extLst>
            <a:ext uri="{FF2B5EF4-FFF2-40B4-BE49-F238E27FC236}">
              <a16:creationId xmlns:a16="http://schemas.microsoft.com/office/drawing/2014/main" xmlns="" id="{00000000-0008-0000-0400-000026000000}"/>
            </a:ext>
          </a:extLst>
        </xdr:cNvPr>
        <xdr:cNvGrpSpPr/>
      </xdr:nvGrpSpPr>
      <xdr:grpSpPr>
        <a:xfrm>
          <a:off x="4980457" y="59681408"/>
          <a:ext cx="1074726" cy="756138"/>
          <a:chOff x="4943478" y="56345977"/>
          <a:chExt cx="1075847" cy="760060"/>
        </a:xfrm>
      </xdr:grpSpPr>
      <xdr:grpSp>
        <xdr:nvGrpSpPr>
          <xdr:cNvPr id="272" name="Группа 271">
            <a:extLst>
              <a:ext uri="{FF2B5EF4-FFF2-40B4-BE49-F238E27FC236}">
                <a16:creationId xmlns:a16="http://schemas.microsoft.com/office/drawing/2014/main" xmlns="" id="{00000000-0008-0000-0400-000010010000}"/>
              </a:ext>
            </a:extLst>
          </xdr:cNvPr>
          <xdr:cNvGrpSpPr/>
        </xdr:nvGrpSpPr>
        <xdr:grpSpPr>
          <a:xfrm>
            <a:off x="4943478" y="56345977"/>
            <a:ext cx="1075847" cy="746606"/>
            <a:chOff x="4930056" y="55253588"/>
            <a:chExt cx="855880" cy="609334"/>
          </a:xfrm>
        </xdr:grpSpPr>
        <xdr:sp macro="" textlink="">
          <xdr:nvSpPr>
            <xdr:cNvPr id="273" name="TextBox 272">
              <a:extLst>
                <a:ext uri="{FF2B5EF4-FFF2-40B4-BE49-F238E27FC236}">
                  <a16:creationId xmlns:a16="http://schemas.microsoft.com/office/drawing/2014/main" xmlns="" id="{00000000-0008-0000-0400-000011010000}"/>
                </a:ext>
              </a:extLst>
            </xdr:cNvPr>
            <xdr:cNvSpPr txBox="1"/>
          </xdr:nvSpPr>
          <xdr:spPr>
            <a:xfrm rot="16200000">
              <a:off x="4782997" y="55433829"/>
              <a:ext cx="542969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ru-RU" sz="1000"/>
                <a:t>Левый</a:t>
              </a:r>
            </a:p>
          </xdr:txBody>
        </xdr:sp>
        <xdr:sp macro="" textlink="">
          <xdr:nvSpPr>
            <xdr:cNvPr id="274" name="TextBox 273">
              <a:extLst>
                <a:ext uri="{FF2B5EF4-FFF2-40B4-BE49-F238E27FC236}">
                  <a16:creationId xmlns:a16="http://schemas.microsoft.com/office/drawing/2014/main" xmlns="" id="{00000000-0008-0000-0400-000012010000}"/>
                </a:ext>
              </a:extLst>
            </xdr:cNvPr>
            <xdr:cNvSpPr txBox="1"/>
          </xdr:nvSpPr>
          <xdr:spPr>
            <a:xfrm rot="16200000">
              <a:off x="5356844" y="55433829"/>
              <a:ext cx="609334" cy="2488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ru-RU" sz="1000"/>
                <a:t>Правый</a:t>
              </a:r>
            </a:p>
          </xdr:txBody>
        </xdr:sp>
      </xdr:grpSp>
      <xdr:pic>
        <xdr:nvPicPr>
          <xdr:cNvPr id="81" name="Рисунок 80">
            <a:extLst>
              <a:ext uri="{FF2B5EF4-FFF2-40B4-BE49-F238E27FC236}">
                <a16:creationId xmlns:a16="http://schemas.microsoft.com/office/drawing/2014/main" xmlns="" id="{00000000-0008-0000-0400-00005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41596" y="56455235"/>
            <a:ext cx="295159" cy="650802"/>
          </a:xfrm>
          <a:prstGeom prst="rect">
            <a:avLst/>
          </a:prstGeom>
        </xdr:spPr>
      </xdr:pic>
      <xdr:pic>
        <xdr:nvPicPr>
          <xdr:cNvPr id="305" name="Рисунок 304">
            <a:extLst>
              <a:ext uri="{FF2B5EF4-FFF2-40B4-BE49-F238E27FC236}">
                <a16:creationId xmlns:a16="http://schemas.microsoft.com/office/drawing/2014/main" xmlns="" id="{00000000-0008-0000-0400-00003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85139" y="56455235"/>
            <a:ext cx="294980" cy="650802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602326</xdr:colOff>
      <xdr:row>71</xdr:row>
      <xdr:rowOff>71621</xdr:rowOff>
    </xdr:from>
    <xdr:to>
      <xdr:col>4</xdr:col>
      <xdr:colOff>815781</xdr:colOff>
      <xdr:row>72</xdr:row>
      <xdr:rowOff>282874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xmlns="" id="{00000000-0008-0000-04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37742996"/>
          <a:ext cx="213455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602326</xdr:colOff>
      <xdr:row>81</xdr:row>
      <xdr:rowOff>66675</xdr:rowOff>
    </xdr:from>
    <xdr:to>
      <xdr:col>4</xdr:col>
      <xdr:colOff>815265</xdr:colOff>
      <xdr:row>82</xdr:row>
      <xdr:rowOff>367575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xmlns="" id="{00000000-0008-0000-04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051" y="41929050"/>
          <a:ext cx="212939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245176</xdr:colOff>
      <xdr:row>81</xdr:row>
      <xdr:rowOff>73800</xdr:rowOff>
    </xdr:from>
    <xdr:to>
      <xdr:col>4</xdr:col>
      <xdr:colOff>458115</xdr:colOff>
      <xdr:row>82</xdr:row>
      <xdr:rowOff>374700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xmlns="" id="{00000000-0008-0000-04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901" y="41936175"/>
          <a:ext cx="212939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187436</xdr:colOff>
      <xdr:row>194</xdr:row>
      <xdr:rowOff>119350</xdr:rowOff>
    </xdr:from>
    <xdr:to>
      <xdr:col>1</xdr:col>
      <xdr:colOff>490937</xdr:colOff>
      <xdr:row>204</xdr:row>
      <xdr:rowOff>159810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xmlns="" id="{00000000-0008-0000-04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561" y="81815275"/>
          <a:ext cx="303501" cy="1945460"/>
        </a:xfrm>
        <a:prstGeom prst="rect">
          <a:avLst/>
        </a:prstGeom>
      </xdr:spPr>
    </xdr:pic>
    <xdr:clientData/>
  </xdr:twoCellAnchor>
  <xdr:twoCellAnchor editAs="oneCell">
    <xdr:from>
      <xdr:col>2</xdr:col>
      <xdr:colOff>133902</xdr:colOff>
      <xdr:row>194</xdr:row>
      <xdr:rowOff>112922</xdr:rowOff>
    </xdr:from>
    <xdr:to>
      <xdr:col>2</xdr:col>
      <xdr:colOff>439539</xdr:colOff>
      <xdr:row>204</xdr:row>
      <xdr:rowOff>161925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xmlns="" id="{00000000-0008-0000-04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552" y="81808847"/>
          <a:ext cx="305637" cy="1954003"/>
        </a:xfrm>
        <a:prstGeom prst="rect">
          <a:avLst/>
        </a:prstGeom>
      </xdr:spPr>
    </xdr:pic>
    <xdr:clientData/>
  </xdr:twoCellAnchor>
  <xdr:twoCellAnchor editAs="oneCell">
    <xdr:from>
      <xdr:col>2</xdr:col>
      <xdr:colOff>1341356</xdr:colOff>
      <xdr:row>192</xdr:row>
      <xdr:rowOff>149629</xdr:rowOff>
    </xdr:from>
    <xdr:to>
      <xdr:col>2</xdr:col>
      <xdr:colOff>1618961</xdr:colOff>
      <xdr:row>198</xdr:row>
      <xdr:rowOff>116114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xmlns="" id="{00000000-0008-0000-04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2006" y="81464554"/>
          <a:ext cx="277605" cy="1109485"/>
        </a:xfrm>
        <a:prstGeom prst="rect">
          <a:avLst/>
        </a:prstGeom>
      </xdr:spPr>
    </xdr:pic>
    <xdr:clientData/>
  </xdr:twoCellAnchor>
  <xdr:twoCellAnchor editAs="oneCell">
    <xdr:from>
      <xdr:col>3</xdr:col>
      <xdr:colOff>236507</xdr:colOff>
      <xdr:row>192</xdr:row>
      <xdr:rowOff>125269</xdr:rowOff>
    </xdr:from>
    <xdr:to>
      <xdr:col>3</xdr:col>
      <xdr:colOff>520207</xdr:colOff>
      <xdr:row>198</xdr:row>
      <xdr:rowOff>116114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xmlns="" id="{00000000-0008-0000-04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1707" y="81440194"/>
          <a:ext cx="283700" cy="113384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193</xdr:row>
      <xdr:rowOff>95366</xdr:rowOff>
    </xdr:from>
    <xdr:to>
      <xdr:col>4</xdr:col>
      <xdr:colOff>489530</xdr:colOff>
      <xdr:row>197</xdr:row>
      <xdr:rowOff>106589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xmlns="" id="{00000000-0008-0000-04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81600791"/>
          <a:ext cx="270455" cy="773223"/>
        </a:xfrm>
        <a:prstGeom prst="rect">
          <a:avLst/>
        </a:prstGeom>
      </xdr:spPr>
    </xdr:pic>
    <xdr:clientData/>
  </xdr:twoCellAnchor>
  <xdr:twoCellAnchor editAs="oneCell">
    <xdr:from>
      <xdr:col>5</xdr:col>
      <xdr:colOff>229153</xdr:colOff>
      <xdr:row>193</xdr:row>
      <xdr:rowOff>109750</xdr:rowOff>
    </xdr:from>
    <xdr:to>
      <xdr:col>5</xdr:col>
      <xdr:colOff>494931</xdr:colOff>
      <xdr:row>197</xdr:row>
      <xdr:rowOff>106589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xmlns="" id="{00000000-0008-0000-04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728" y="81615175"/>
          <a:ext cx="265778" cy="758839"/>
        </a:xfrm>
        <a:prstGeom prst="rect">
          <a:avLst/>
        </a:prstGeom>
      </xdr:spPr>
    </xdr:pic>
    <xdr:clientData/>
  </xdr:twoCellAnchor>
  <xdr:oneCellAnchor>
    <xdr:from>
      <xdr:col>1</xdr:col>
      <xdr:colOff>314325</xdr:colOff>
      <xdr:row>188</xdr:row>
      <xdr:rowOff>19050</xdr:rowOff>
    </xdr:from>
    <xdr:ext cx="1340560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 txBox="1"/>
      </xdr:nvSpPr>
      <xdr:spPr>
        <a:xfrm>
          <a:off x="552450" y="80571975"/>
          <a:ext cx="13405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ФАСАДЫ</a:t>
          </a:r>
          <a:r>
            <a:rPr lang="ru-RU" sz="1100" baseline="0"/>
            <a:t> ВЫСОКИЕ</a:t>
          </a:r>
          <a:endParaRPr lang="ru-RU" sz="1100"/>
        </a:p>
      </xdr:txBody>
    </xdr:sp>
    <xdr:clientData/>
  </xdr:oneCellAnchor>
  <xdr:oneCellAnchor>
    <xdr:from>
      <xdr:col>2</xdr:col>
      <xdr:colOff>1495425</xdr:colOff>
      <xdr:row>188</xdr:row>
      <xdr:rowOff>19050</xdr:rowOff>
    </xdr:from>
    <xdr:ext cx="1306833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xmlns="" id="{00000000-0008-0000-0400-00001F010000}"/>
            </a:ext>
          </a:extLst>
        </xdr:cNvPr>
        <xdr:cNvSpPr txBox="1"/>
      </xdr:nvSpPr>
      <xdr:spPr>
        <a:xfrm>
          <a:off x="2886075" y="80571975"/>
          <a:ext cx="13068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ФАСАДЫ СРЕДНИЕ</a:t>
          </a:r>
        </a:p>
      </xdr:txBody>
    </xdr:sp>
    <xdr:clientData/>
  </xdr:oneCellAnchor>
  <xdr:oneCellAnchor>
    <xdr:from>
      <xdr:col>4</xdr:col>
      <xdr:colOff>219075</xdr:colOff>
      <xdr:row>188</xdr:row>
      <xdr:rowOff>19050</xdr:rowOff>
    </xdr:from>
    <xdr:ext cx="1232966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xmlns="" id="{00000000-0008-0000-0400-000020010000}"/>
            </a:ext>
          </a:extLst>
        </xdr:cNvPr>
        <xdr:cNvSpPr txBox="1"/>
      </xdr:nvSpPr>
      <xdr:spPr>
        <a:xfrm>
          <a:off x="4876800" y="80571975"/>
          <a:ext cx="12329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ФАСАДЫ НИЗКИЕ</a:t>
          </a:r>
        </a:p>
      </xdr:txBody>
    </xdr:sp>
    <xdr:clientData/>
  </xdr:oneCellAnchor>
  <xdr:oneCellAnchor>
    <xdr:from>
      <xdr:col>2</xdr:col>
      <xdr:colOff>1118118</xdr:colOff>
      <xdr:row>189</xdr:row>
      <xdr:rowOff>95250</xdr:rowOff>
    </xdr:from>
    <xdr:ext cx="914225" cy="561885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xmlns="" id="{00000000-0008-0000-0400-000027010000}"/>
            </a:ext>
          </a:extLst>
        </xdr:cNvPr>
        <xdr:cNvSpPr txBox="1"/>
      </xdr:nvSpPr>
      <xdr:spPr>
        <a:xfrm>
          <a:off x="2508768" y="80838675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ЛЕВЫЙ</a:t>
          </a:r>
        </a:p>
        <a:p>
          <a:pPr algn="ctr"/>
          <a:r>
            <a:rPr lang="ru-RU" sz="1000"/>
            <a:t>Ручка сверху</a:t>
          </a:r>
        </a:p>
        <a:p>
          <a:pPr algn="ctr"/>
          <a:r>
            <a:rPr lang="ru-RU" sz="1000"/>
            <a:t>Петли слева</a:t>
          </a:r>
        </a:p>
      </xdr:txBody>
    </xdr:sp>
    <xdr:clientData/>
  </xdr:oneCellAnchor>
  <xdr:oneCellAnchor>
    <xdr:from>
      <xdr:col>2</xdr:col>
      <xdr:colOff>2108718</xdr:colOff>
      <xdr:row>189</xdr:row>
      <xdr:rowOff>95250</xdr:rowOff>
    </xdr:from>
    <xdr:ext cx="914225" cy="561885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xmlns="" id="{00000000-0008-0000-0400-000029010000}"/>
            </a:ext>
          </a:extLst>
        </xdr:cNvPr>
        <xdr:cNvSpPr txBox="1"/>
      </xdr:nvSpPr>
      <xdr:spPr>
        <a:xfrm>
          <a:off x="3499368" y="80838675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ПРАВЫЙ</a:t>
          </a:r>
        </a:p>
        <a:p>
          <a:pPr algn="ctr"/>
          <a:r>
            <a:rPr lang="ru-RU" sz="1000"/>
            <a:t>Ручка сверху</a:t>
          </a:r>
        </a:p>
        <a:p>
          <a:pPr algn="ctr"/>
          <a:r>
            <a:rPr lang="ru-RU" sz="1000"/>
            <a:t>Петли справа</a:t>
          </a:r>
        </a:p>
      </xdr:txBody>
    </xdr:sp>
    <xdr:clientData/>
  </xdr:oneCellAnchor>
  <xdr:oneCellAnchor>
    <xdr:from>
      <xdr:col>3</xdr:col>
      <xdr:colOff>1080018</xdr:colOff>
      <xdr:row>189</xdr:row>
      <xdr:rowOff>95250</xdr:rowOff>
    </xdr:from>
    <xdr:ext cx="914225" cy="561885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xmlns="" id="{00000000-0008-0000-0400-00002A010000}"/>
            </a:ext>
          </a:extLst>
        </xdr:cNvPr>
        <xdr:cNvSpPr txBox="1"/>
      </xdr:nvSpPr>
      <xdr:spPr>
        <a:xfrm>
          <a:off x="4585218" y="80838675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ЛЕВЫЙ</a:t>
          </a:r>
        </a:p>
        <a:p>
          <a:pPr algn="ctr"/>
          <a:r>
            <a:rPr lang="ru-RU" sz="1000"/>
            <a:t>Ручка сверху</a:t>
          </a:r>
        </a:p>
        <a:p>
          <a:pPr algn="ctr"/>
          <a:r>
            <a:rPr lang="ru-RU" sz="1000"/>
            <a:t>Петли слева</a:t>
          </a:r>
        </a:p>
      </xdr:txBody>
    </xdr:sp>
    <xdr:clientData/>
  </xdr:oneCellAnchor>
  <xdr:oneCellAnchor>
    <xdr:from>
      <xdr:col>4</xdr:col>
      <xdr:colOff>889518</xdr:colOff>
      <xdr:row>189</xdr:row>
      <xdr:rowOff>95250</xdr:rowOff>
    </xdr:from>
    <xdr:ext cx="914225" cy="561885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xmlns="" id="{00000000-0008-0000-0400-00002C010000}"/>
            </a:ext>
          </a:extLst>
        </xdr:cNvPr>
        <xdr:cNvSpPr txBox="1"/>
      </xdr:nvSpPr>
      <xdr:spPr>
        <a:xfrm>
          <a:off x="5547243" y="80838675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ПРАВЫЙ</a:t>
          </a:r>
        </a:p>
        <a:p>
          <a:pPr algn="ctr"/>
          <a:r>
            <a:rPr lang="ru-RU" sz="1000"/>
            <a:t>Ручка сверху</a:t>
          </a:r>
        </a:p>
        <a:p>
          <a:pPr algn="ctr"/>
          <a:r>
            <a:rPr lang="ru-RU" sz="1000"/>
            <a:t>Петли справа</a:t>
          </a:r>
        </a:p>
      </xdr:txBody>
    </xdr:sp>
    <xdr:clientData/>
  </xdr:oneCellAnchor>
  <xdr:oneCellAnchor>
    <xdr:from>
      <xdr:col>2</xdr:col>
      <xdr:colOff>1118118</xdr:colOff>
      <xdr:row>199</xdr:row>
      <xdr:rowOff>85725</xdr:rowOff>
    </xdr:from>
    <xdr:ext cx="914225" cy="561885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xmlns="" id="{00000000-0008-0000-0400-000037010000}"/>
            </a:ext>
          </a:extLst>
        </xdr:cNvPr>
        <xdr:cNvSpPr txBox="1"/>
      </xdr:nvSpPr>
      <xdr:spPr>
        <a:xfrm>
          <a:off x="2508768" y="82734150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ЛЕВЫЙ</a:t>
          </a:r>
        </a:p>
        <a:p>
          <a:pPr algn="ctr"/>
          <a:r>
            <a:rPr lang="ru-RU" sz="1000"/>
            <a:t>Ручка снизу</a:t>
          </a:r>
        </a:p>
        <a:p>
          <a:pPr algn="ctr"/>
          <a:r>
            <a:rPr lang="ru-RU" sz="1000"/>
            <a:t>Петли справа</a:t>
          </a:r>
        </a:p>
      </xdr:txBody>
    </xdr:sp>
    <xdr:clientData/>
  </xdr:oneCellAnchor>
  <xdr:oneCellAnchor>
    <xdr:from>
      <xdr:col>3</xdr:col>
      <xdr:colOff>27318</xdr:colOff>
      <xdr:row>199</xdr:row>
      <xdr:rowOff>85725</xdr:rowOff>
    </xdr:from>
    <xdr:ext cx="847925" cy="561885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xmlns="" id="{00000000-0008-0000-0400-000038010000}"/>
            </a:ext>
          </a:extLst>
        </xdr:cNvPr>
        <xdr:cNvSpPr txBox="1"/>
      </xdr:nvSpPr>
      <xdr:spPr>
        <a:xfrm>
          <a:off x="3532518" y="82734150"/>
          <a:ext cx="8479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ПРАВЫЙ</a:t>
          </a:r>
        </a:p>
        <a:p>
          <a:pPr algn="ctr"/>
          <a:r>
            <a:rPr lang="ru-RU" sz="1000"/>
            <a:t>Ручка снизу</a:t>
          </a:r>
        </a:p>
        <a:p>
          <a:pPr algn="ctr"/>
          <a:r>
            <a:rPr lang="ru-RU" sz="1000"/>
            <a:t>Петли слева</a:t>
          </a:r>
        </a:p>
      </xdr:txBody>
    </xdr:sp>
    <xdr:clientData/>
  </xdr:oneCellAnchor>
  <xdr:oneCellAnchor>
    <xdr:from>
      <xdr:col>3</xdr:col>
      <xdr:colOff>1013343</xdr:colOff>
      <xdr:row>199</xdr:row>
      <xdr:rowOff>85725</xdr:rowOff>
    </xdr:from>
    <xdr:ext cx="914225" cy="561885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xmlns="" id="{00000000-0008-0000-0400-00003B010000}"/>
            </a:ext>
          </a:extLst>
        </xdr:cNvPr>
        <xdr:cNvSpPr txBox="1"/>
      </xdr:nvSpPr>
      <xdr:spPr>
        <a:xfrm>
          <a:off x="4518543" y="82734150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ЛЕВЫЙ</a:t>
          </a:r>
        </a:p>
        <a:p>
          <a:pPr algn="ctr"/>
          <a:r>
            <a:rPr lang="ru-RU" sz="1000"/>
            <a:t>Ручка снизу</a:t>
          </a:r>
        </a:p>
        <a:p>
          <a:pPr algn="ctr"/>
          <a:r>
            <a:rPr lang="ru-RU" sz="1000"/>
            <a:t>Петли справа</a:t>
          </a:r>
        </a:p>
      </xdr:txBody>
    </xdr:sp>
    <xdr:clientData/>
  </xdr:oneCellAnchor>
  <xdr:oneCellAnchor>
    <xdr:from>
      <xdr:col>4</xdr:col>
      <xdr:colOff>855993</xdr:colOff>
      <xdr:row>199</xdr:row>
      <xdr:rowOff>85725</xdr:rowOff>
    </xdr:from>
    <xdr:ext cx="847925" cy="561885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xmlns="" id="{00000000-0008-0000-0400-00003C010000}"/>
            </a:ext>
          </a:extLst>
        </xdr:cNvPr>
        <xdr:cNvSpPr txBox="1"/>
      </xdr:nvSpPr>
      <xdr:spPr>
        <a:xfrm>
          <a:off x="5513718" y="82734150"/>
          <a:ext cx="8479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ПРАВЫЙ</a:t>
          </a:r>
        </a:p>
        <a:p>
          <a:pPr algn="ctr"/>
          <a:r>
            <a:rPr lang="ru-RU" sz="1000"/>
            <a:t>Ручка снизу</a:t>
          </a:r>
        </a:p>
        <a:p>
          <a:pPr algn="ctr"/>
          <a:r>
            <a:rPr lang="ru-RU" sz="1000"/>
            <a:t>Петли слева</a:t>
          </a:r>
        </a:p>
      </xdr:txBody>
    </xdr:sp>
    <xdr:clientData/>
  </xdr:oneCellAnchor>
  <xdr:oneCellAnchor>
    <xdr:from>
      <xdr:col>0</xdr:col>
      <xdr:colOff>0</xdr:colOff>
      <xdr:row>189</xdr:row>
      <xdr:rowOff>95250</xdr:rowOff>
    </xdr:from>
    <xdr:ext cx="1232260" cy="561885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xmlns="" id="{00000000-0008-0000-0400-00003D010000}"/>
            </a:ext>
          </a:extLst>
        </xdr:cNvPr>
        <xdr:cNvSpPr txBox="1"/>
      </xdr:nvSpPr>
      <xdr:spPr>
        <a:xfrm>
          <a:off x="0" y="80838675"/>
          <a:ext cx="1232260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ЛЕВЫЙ</a:t>
          </a:r>
        </a:p>
        <a:p>
          <a:pPr algn="ctr"/>
          <a:r>
            <a:rPr lang="ru-RU" sz="1000"/>
            <a:t>Ручка выше центра</a:t>
          </a:r>
        </a:p>
        <a:p>
          <a:pPr algn="ctr"/>
          <a:r>
            <a:rPr lang="ru-RU" sz="1000"/>
            <a:t>Петли слева</a:t>
          </a:r>
        </a:p>
      </xdr:txBody>
    </xdr:sp>
    <xdr:clientData/>
  </xdr:oneCellAnchor>
  <xdr:oneCellAnchor>
    <xdr:from>
      <xdr:col>1</xdr:col>
      <xdr:colOff>949577</xdr:colOff>
      <xdr:row>189</xdr:row>
      <xdr:rowOff>95250</xdr:rowOff>
    </xdr:from>
    <xdr:ext cx="1232260" cy="561885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xmlns="" id="{00000000-0008-0000-0400-00003E010000}"/>
            </a:ext>
          </a:extLst>
        </xdr:cNvPr>
        <xdr:cNvSpPr txBox="1"/>
      </xdr:nvSpPr>
      <xdr:spPr>
        <a:xfrm>
          <a:off x="1187702" y="80838675"/>
          <a:ext cx="1232260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ПРАВЫЙ</a:t>
          </a:r>
        </a:p>
        <a:p>
          <a:pPr algn="ctr"/>
          <a:r>
            <a:rPr lang="ru-RU" sz="1000"/>
            <a:t>Ручка выше центра</a:t>
          </a:r>
        </a:p>
        <a:p>
          <a:pPr algn="ctr"/>
          <a:r>
            <a:rPr lang="ru-RU" sz="1000"/>
            <a:t>Петли справа</a:t>
          </a:r>
        </a:p>
      </xdr:txBody>
    </xdr:sp>
    <xdr:clientData/>
  </xdr:oneCellAnchor>
  <xdr:twoCellAnchor>
    <xdr:from>
      <xdr:col>2</xdr:col>
      <xdr:colOff>1047750</xdr:colOff>
      <xdr:row>187</xdr:row>
      <xdr:rowOff>323850</xdr:rowOff>
    </xdr:from>
    <xdr:to>
      <xdr:col>2</xdr:col>
      <xdr:colOff>1047750</xdr:colOff>
      <xdr:row>208</xdr:row>
      <xdr:rowOff>190500</xdr:rowOff>
    </xdr:to>
    <xdr:cxnSp macro="">
      <xdr:nvCxnSpPr>
        <xdr:cNvPr id="80" name="Прямая соединительная линия 79">
          <a:extLst>
            <a:ext uri="{FF2B5EF4-FFF2-40B4-BE49-F238E27FC236}">
              <a16:creationId xmlns:a16="http://schemas.microsoft.com/office/drawing/2014/main" xmlns="" id="{00000000-0008-0000-0400-000050000000}"/>
            </a:ext>
          </a:extLst>
        </xdr:cNvPr>
        <xdr:cNvCxnSpPr/>
      </xdr:nvCxnSpPr>
      <xdr:spPr>
        <a:xfrm>
          <a:off x="2438400" y="80543400"/>
          <a:ext cx="0" cy="40100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981075</xdr:colOff>
      <xdr:row>187</xdr:row>
      <xdr:rowOff>323850</xdr:rowOff>
    </xdr:from>
    <xdr:to>
      <xdr:col>3</xdr:col>
      <xdr:colOff>981075</xdr:colOff>
      <xdr:row>209</xdr:row>
      <xdr:rowOff>0</xdr:rowOff>
    </xdr:to>
    <xdr:cxnSp macro="">
      <xdr:nvCxnSpPr>
        <xdr:cNvPr id="319" name="Прямая соединительная линия 318">
          <a:extLst>
            <a:ext uri="{FF2B5EF4-FFF2-40B4-BE49-F238E27FC236}">
              <a16:creationId xmlns:a16="http://schemas.microsoft.com/office/drawing/2014/main" xmlns="" id="{00000000-0008-0000-0400-00003F010000}"/>
            </a:ext>
          </a:extLst>
        </xdr:cNvPr>
        <xdr:cNvCxnSpPr/>
      </xdr:nvCxnSpPr>
      <xdr:spPr>
        <a:xfrm>
          <a:off x="4486275" y="80543400"/>
          <a:ext cx="0" cy="40195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200025</xdr:colOff>
      <xdr:row>210</xdr:row>
      <xdr:rowOff>19050</xdr:rowOff>
    </xdr:from>
    <xdr:ext cx="1565044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xmlns="" id="{00000000-0008-0000-0400-000047010000}"/>
            </a:ext>
          </a:extLst>
        </xdr:cNvPr>
        <xdr:cNvSpPr txBox="1"/>
      </xdr:nvSpPr>
      <xdr:spPr>
        <a:xfrm>
          <a:off x="1590675" y="84829650"/>
          <a:ext cx="15650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ФАСАДЫ КВАДРАТНЫЕ</a:t>
          </a:r>
        </a:p>
      </xdr:txBody>
    </xdr:sp>
    <xdr:clientData/>
  </xdr:oneCellAnchor>
  <xdr:oneCellAnchor>
    <xdr:from>
      <xdr:col>3</xdr:col>
      <xdr:colOff>1076325</xdr:colOff>
      <xdr:row>210</xdr:row>
      <xdr:rowOff>19050</xdr:rowOff>
    </xdr:from>
    <xdr:ext cx="1858329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xmlns="" id="{00000000-0008-0000-0400-000048010000}"/>
            </a:ext>
          </a:extLst>
        </xdr:cNvPr>
        <xdr:cNvSpPr txBox="1"/>
      </xdr:nvSpPr>
      <xdr:spPr>
        <a:xfrm>
          <a:off x="4581525" y="84829650"/>
          <a:ext cx="18583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ФАСАДЫ ПРЯМОУГОЛЬНЫЕ</a:t>
          </a:r>
        </a:p>
      </xdr:txBody>
    </xdr:sp>
    <xdr:clientData/>
  </xdr:oneCellAnchor>
  <xdr:oneCellAnchor>
    <xdr:from>
      <xdr:col>0</xdr:col>
      <xdr:colOff>152400</xdr:colOff>
      <xdr:row>211</xdr:row>
      <xdr:rowOff>104775</xdr:rowOff>
    </xdr:from>
    <xdr:ext cx="914225" cy="561885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xmlns="" id="{00000000-0008-0000-0400-000049010000}"/>
            </a:ext>
          </a:extLst>
        </xdr:cNvPr>
        <xdr:cNvSpPr txBox="1"/>
      </xdr:nvSpPr>
      <xdr:spPr>
        <a:xfrm>
          <a:off x="152400" y="85105875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ЛЕВЫЙ</a:t>
          </a:r>
        </a:p>
        <a:p>
          <a:pPr algn="ctr"/>
          <a:r>
            <a:rPr lang="ru-RU" sz="1000"/>
            <a:t>Ручка сверху</a:t>
          </a:r>
        </a:p>
        <a:p>
          <a:pPr algn="ctr"/>
          <a:r>
            <a:rPr lang="ru-RU" sz="1000"/>
            <a:t>Петли слева</a:t>
          </a:r>
        </a:p>
      </xdr:txBody>
    </xdr:sp>
    <xdr:clientData/>
  </xdr:oneCellAnchor>
  <xdr:oneCellAnchor>
    <xdr:from>
      <xdr:col>1</xdr:col>
      <xdr:colOff>860943</xdr:colOff>
      <xdr:row>211</xdr:row>
      <xdr:rowOff>104775</xdr:rowOff>
    </xdr:from>
    <xdr:ext cx="914225" cy="561885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xmlns="" id="{00000000-0008-0000-0400-00004A010000}"/>
            </a:ext>
          </a:extLst>
        </xdr:cNvPr>
        <xdr:cNvSpPr txBox="1"/>
      </xdr:nvSpPr>
      <xdr:spPr>
        <a:xfrm>
          <a:off x="1099068" y="85105875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ПРАВЫЙ</a:t>
          </a:r>
        </a:p>
        <a:p>
          <a:pPr algn="ctr"/>
          <a:r>
            <a:rPr lang="ru-RU" sz="1000"/>
            <a:t>Ручка сверху</a:t>
          </a:r>
        </a:p>
        <a:p>
          <a:pPr algn="ctr"/>
          <a:r>
            <a:rPr lang="ru-RU" sz="1000"/>
            <a:t>Петли справа</a:t>
          </a:r>
        </a:p>
      </xdr:txBody>
    </xdr:sp>
    <xdr:clientData/>
  </xdr:oneCellAnchor>
  <xdr:oneCellAnchor>
    <xdr:from>
      <xdr:col>3</xdr:col>
      <xdr:colOff>1145051</xdr:colOff>
      <xdr:row>211</xdr:row>
      <xdr:rowOff>104775</xdr:rowOff>
    </xdr:from>
    <xdr:ext cx="879407" cy="561885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xmlns="" id="{00000000-0008-0000-0400-00004B010000}"/>
            </a:ext>
          </a:extLst>
        </xdr:cNvPr>
        <xdr:cNvSpPr txBox="1"/>
      </xdr:nvSpPr>
      <xdr:spPr>
        <a:xfrm>
          <a:off x="4650251" y="85105875"/>
          <a:ext cx="879407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ЛЕВЫЙ</a:t>
          </a:r>
        </a:p>
        <a:p>
          <a:pPr algn="ctr"/>
          <a:r>
            <a:rPr lang="ru-RU" sz="1000"/>
            <a:t>Ручка сверху</a:t>
          </a:r>
        </a:p>
        <a:p>
          <a:pPr algn="ctr"/>
          <a:r>
            <a:rPr lang="ru-RU" sz="1000"/>
            <a:t>Петли слева</a:t>
          </a:r>
        </a:p>
      </xdr:txBody>
    </xdr:sp>
    <xdr:clientData/>
  </xdr:oneCellAnchor>
  <xdr:oneCellAnchor>
    <xdr:from>
      <xdr:col>4</xdr:col>
      <xdr:colOff>956193</xdr:colOff>
      <xdr:row>211</xdr:row>
      <xdr:rowOff>104775</xdr:rowOff>
    </xdr:from>
    <xdr:ext cx="914225" cy="561885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xmlns="" id="{00000000-0008-0000-0400-00004C010000}"/>
            </a:ext>
          </a:extLst>
        </xdr:cNvPr>
        <xdr:cNvSpPr txBox="1"/>
      </xdr:nvSpPr>
      <xdr:spPr>
        <a:xfrm>
          <a:off x="5613918" y="85105875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ПРАВЫЙ</a:t>
          </a:r>
        </a:p>
        <a:p>
          <a:pPr algn="ctr"/>
          <a:r>
            <a:rPr lang="ru-RU" sz="1000"/>
            <a:t>Ручка сверху</a:t>
          </a:r>
        </a:p>
        <a:p>
          <a:pPr algn="ctr"/>
          <a:r>
            <a:rPr lang="ru-RU" sz="1000"/>
            <a:t>Петли справа</a:t>
          </a:r>
        </a:p>
      </xdr:txBody>
    </xdr:sp>
    <xdr:clientData/>
  </xdr:oneCellAnchor>
  <xdr:oneCellAnchor>
    <xdr:from>
      <xdr:col>1</xdr:col>
      <xdr:colOff>123825</xdr:colOff>
      <xdr:row>215</xdr:row>
      <xdr:rowOff>114300</xdr:rowOff>
    </xdr:from>
    <xdr:ext cx="345483" cy="556143"/>
    <xdr:pic>
      <xdr:nvPicPr>
        <xdr:cNvPr id="343" name="Рисунок 342">
          <a:extLst>
            <a:ext uri="{FF2B5EF4-FFF2-40B4-BE49-F238E27FC236}">
              <a16:creationId xmlns:a16="http://schemas.microsoft.com/office/drawing/2014/main" xmlns="" id="{00000000-0008-0000-04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85877400"/>
          <a:ext cx="345483" cy="556143"/>
        </a:xfrm>
        <a:prstGeom prst="rect">
          <a:avLst/>
        </a:prstGeom>
      </xdr:spPr>
    </xdr:pic>
    <xdr:clientData/>
  </xdr:oneCellAnchor>
  <xdr:oneCellAnchor>
    <xdr:from>
      <xdr:col>4</xdr:col>
      <xdr:colOff>266793</xdr:colOff>
      <xdr:row>215</xdr:row>
      <xdr:rowOff>472</xdr:rowOff>
    </xdr:from>
    <xdr:ext cx="258350" cy="723428"/>
    <xdr:pic>
      <xdr:nvPicPr>
        <xdr:cNvPr id="344" name="Рисунок 343">
          <a:extLst>
            <a:ext uri="{FF2B5EF4-FFF2-40B4-BE49-F238E27FC236}">
              <a16:creationId xmlns:a16="http://schemas.microsoft.com/office/drawing/2014/main" xmlns="" id="{00000000-0008-0000-04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518" y="85763572"/>
          <a:ext cx="258350" cy="723428"/>
        </a:xfrm>
        <a:prstGeom prst="rect">
          <a:avLst/>
        </a:prstGeom>
      </xdr:spPr>
    </xdr:pic>
    <xdr:clientData/>
  </xdr:oneCellAnchor>
  <xdr:twoCellAnchor>
    <xdr:from>
      <xdr:col>3</xdr:col>
      <xdr:colOff>981075</xdr:colOff>
      <xdr:row>209</xdr:row>
      <xdr:rowOff>238125</xdr:rowOff>
    </xdr:from>
    <xdr:to>
      <xdr:col>3</xdr:col>
      <xdr:colOff>981075</xdr:colOff>
      <xdr:row>220</xdr:row>
      <xdr:rowOff>0</xdr:rowOff>
    </xdr:to>
    <xdr:cxnSp macro="">
      <xdr:nvCxnSpPr>
        <xdr:cNvPr id="345" name="Прямая соединительная линия 344">
          <a:extLst>
            <a:ext uri="{FF2B5EF4-FFF2-40B4-BE49-F238E27FC236}">
              <a16:creationId xmlns:a16="http://schemas.microsoft.com/office/drawing/2014/main" xmlns="" id="{00000000-0008-0000-0400-000059010000}"/>
            </a:ext>
          </a:extLst>
        </xdr:cNvPr>
        <xdr:cNvCxnSpPr/>
      </xdr:nvCxnSpPr>
      <xdr:spPr>
        <a:xfrm>
          <a:off x="4486275" y="84801075"/>
          <a:ext cx="0" cy="1924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247652</xdr:colOff>
      <xdr:row>202</xdr:row>
      <xdr:rowOff>9526</xdr:rowOff>
    </xdr:from>
    <xdr:to>
      <xdr:col>3</xdr:col>
      <xdr:colOff>542925</xdr:colOff>
      <xdr:row>208</xdr:row>
      <xdr:rowOff>76200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568"/>
        <a:stretch/>
      </xdr:blipFill>
      <xdr:spPr>
        <a:xfrm>
          <a:off x="3752852" y="83229451"/>
          <a:ext cx="295273" cy="1209674"/>
        </a:xfrm>
        <a:prstGeom prst="rect">
          <a:avLst/>
        </a:prstGeom>
      </xdr:spPr>
    </xdr:pic>
    <xdr:clientData/>
  </xdr:twoCellAnchor>
  <xdr:twoCellAnchor editAs="oneCell">
    <xdr:from>
      <xdr:col>5</xdr:col>
      <xdr:colOff>216770</xdr:colOff>
      <xdr:row>202</xdr:row>
      <xdr:rowOff>152399</xdr:rowOff>
    </xdr:from>
    <xdr:to>
      <xdr:col>5</xdr:col>
      <xdr:colOff>500044</xdr:colOff>
      <xdr:row>207</xdr:row>
      <xdr:rowOff>142874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xmlns="" id="{00000000-0008-0000-04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322"/>
        <a:stretch/>
      </xdr:blipFill>
      <xdr:spPr>
        <a:xfrm>
          <a:off x="5960345" y="83372324"/>
          <a:ext cx="283274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1314450</xdr:colOff>
      <xdr:row>202</xdr:row>
      <xdr:rowOff>114301</xdr:rowOff>
    </xdr:from>
    <xdr:to>
      <xdr:col>2</xdr:col>
      <xdr:colOff>1632177</xdr:colOff>
      <xdr:row>208</xdr:row>
      <xdr:rowOff>180975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xmlns="" id="{00000000-0008-0000-0400-00005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62"/>
        <a:stretch/>
      </xdr:blipFill>
      <xdr:spPr>
        <a:xfrm>
          <a:off x="2705100" y="83334226"/>
          <a:ext cx="317727" cy="1209674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171451</xdr:colOff>
      <xdr:row>203</xdr:row>
      <xdr:rowOff>104774</xdr:rowOff>
    </xdr:from>
    <xdr:to>
      <xdr:col>4</xdr:col>
      <xdr:colOff>485973</xdr:colOff>
      <xdr:row>208</xdr:row>
      <xdr:rowOff>95249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xmlns="" id="{00000000-0008-0000-0400-00005E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73"/>
        <a:stretch/>
      </xdr:blipFill>
      <xdr:spPr>
        <a:xfrm>
          <a:off x="4829176" y="83515199"/>
          <a:ext cx="314522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1228725</xdr:colOff>
      <xdr:row>215</xdr:row>
      <xdr:rowOff>114300</xdr:rowOff>
    </xdr:from>
    <xdr:to>
      <xdr:col>2</xdr:col>
      <xdr:colOff>1575157</xdr:colOff>
      <xdr:row>218</xdr:row>
      <xdr:rowOff>100800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xmlns="" id="{00000000-0008-0000-04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5877400"/>
          <a:ext cx="346432" cy="558000"/>
        </a:xfrm>
        <a:prstGeom prst="rect">
          <a:avLst/>
        </a:prstGeom>
      </xdr:spPr>
    </xdr:pic>
    <xdr:clientData/>
  </xdr:twoCellAnchor>
  <xdr:oneCellAnchor>
    <xdr:from>
      <xdr:col>1</xdr:col>
      <xdr:colOff>1047750</xdr:colOff>
      <xdr:row>215</xdr:row>
      <xdr:rowOff>114300</xdr:rowOff>
    </xdr:from>
    <xdr:ext cx="345483" cy="556143"/>
    <xdr:pic>
      <xdr:nvPicPr>
        <xdr:cNvPr id="351" name="Рисунок 350">
          <a:extLst>
            <a:ext uri="{FF2B5EF4-FFF2-40B4-BE49-F238E27FC236}">
              <a16:creationId xmlns:a16="http://schemas.microsoft.com/office/drawing/2014/main" xmlns="" id="{00000000-0008-0000-04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85877400"/>
          <a:ext cx="345483" cy="556143"/>
        </a:xfrm>
        <a:prstGeom prst="rect">
          <a:avLst/>
        </a:prstGeom>
      </xdr:spPr>
    </xdr:pic>
    <xdr:clientData/>
  </xdr:oneCellAnchor>
  <xdr:oneCellAnchor>
    <xdr:from>
      <xdr:col>2</xdr:col>
      <xdr:colOff>962025</xdr:colOff>
      <xdr:row>211</xdr:row>
      <xdr:rowOff>104775</xdr:rowOff>
    </xdr:from>
    <xdr:ext cx="914225" cy="561885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xmlns="" id="{00000000-0008-0000-0400-000060010000}"/>
            </a:ext>
          </a:extLst>
        </xdr:cNvPr>
        <xdr:cNvSpPr txBox="1"/>
      </xdr:nvSpPr>
      <xdr:spPr>
        <a:xfrm>
          <a:off x="2352675" y="85105875"/>
          <a:ext cx="9142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ЛЕВЫЙ</a:t>
          </a:r>
        </a:p>
        <a:p>
          <a:pPr algn="ctr"/>
          <a:r>
            <a:rPr lang="ru-RU" sz="1000"/>
            <a:t>Ручка снизу</a:t>
          </a:r>
        </a:p>
        <a:p>
          <a:pPr algn="ctr"/>
          <a:r>
            <a:rPr lang="ru-RU" sz="1000"/>
            <a:t>Петли справа</a:t>
          </a:r>
        </a:p>
      </xdr:txBody>
    </xdr:sp>
    <xdr:clientData/>
  </xdr:oneCellAnchor>
  <xdr:oneCellAnchor>
    <xdr:from>
      <xdr:col>2</xdr:col>
      <xdr:colOff>1998993</xdr:colOff>
      <xdr:row>211</xdr:row>
      <xdr:rowOff>104775</xdr:rowOff>
    </xdr:from>
    <xdr:ext cx="847925" cy="561885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xmlns="" id="{00000000-0008-0000-0400-000061010000}"/>
            </a:ext>
          </a:extLst>
        </xdr:cNvPr>
        <xdr:cNvSpPr txBox="1"/>
      </xdr:nvSpPr>
      <xdr:spPr>
        <a:xfrm>
          <a:off x="3389643" y="85105875"/>
          <a:ext cx="847925" cy="561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000"/>
            <a:t>ПРАВЫЙ</a:t>
          </a:r>
        </a:p>
        <a:p>
          <a:pPr algn="ctr"/>
          <a:r>
            <a:rPr lang="ru-RU" sz="1000"/>
            <a:t>Ручка снизу</a:t>
          </a:r>
        </a:p>
        <a:p>
          <a:pPr algn="ctr"/>
          <a:r>
            <a:rPr lang="ru-RU" sz="1000"/>
            <a:t>Петли слева</a:t>
          </a:r>
        </a:p>
      </xdr:txBody>
    </xdr:sp>
    <xdr:clientData/>
  </xdr:oneCellAnchor>
  <xdr:oneCellAnchor>
    <xdr:from>
      <xdr:col>5</xdr:col>
      <xdr:colOff>171543</xdr:colOff>
      <xdr:row>215</xdr:row>
      <xdr:rowOff>472</xdr:rowOff>
    </xdr:from>
    <xdr:ext cx="258350" cy="723428"/>
    <xdr:pic>
      <xdr:nvPicPr>
        <xdr:cNvPr id="354" name="Рисунок 353">
          <a:extLst>
            <a:ext uri="{FF2B5EF4-FFF2-40B4-BE49-F238E27FC236}">
              <a16:creationId xmlns:a16="http://schemas.microsoft.com/office/drawing/2014/main" xmlns="" id="{00000000-0008-0000-04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118" y="85763572"/>
          <a:ext cx="258350" cy="723428"/>
        </a:xfrm>
        <a:prstGeom prst="rect">
          <a:avLst/>
        </a:prstGeom>
      </xdr:spPr>
    </xdr:pic>
    <xdr:clientData/>
  </xdr:oneCellAnchor>
  <xdr:twoCellAnchor editAs="oneCell">
    <xdr:from>
      <xdr:col>3</xdr:col>
      <xdr:colOff>85725</xdr:colOff>
      <xdr:row>215</xdr:row>
      <xdr:rowOff>114300</xdr:rowOff>
    </xdr:from>
    <xdr:to>
      <xdr:col>3</xdr:col>
      <xdr:colOff>432157</xdr:colOff>
      <xdr:row>218</xdr:row>
      <xdr:rowOff>100800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xmlns="" id="{00000000-0008-0000-04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85877400"/>
          <a:ext cx="346432" cy="55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626450</xdr:colOff>
      <xdr:row>16</xdr:row>
      <xdr:rowOff>28574</xdr:rowOff>
    </xdr:from>
    <xdr:to>
      <xdr:col>4</xdr:col>
      <xdr:colOff>933449</xdr:colOff>
      <xdr:row>16</xdr:row>
      <xdr:rowOff>800099</xdr:rowOff>
    </xdr:to>
    <xdr:pic>
      <xdr:nvPicPr>
        <xdr:cNvPr id="291" name="Рисунок 1">
          <a:extLst>
            <a:ext uri="{FF2B5EF4-FFF2-40B4-BE49-F238E27FC236}">
              <a16:creationId xmlns:a16="http://schemas.microsoft.com/office/drawing/2014/main" xmlns="" id="{00000000-0008-0000-04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284175" y="3467099"/>
          <a:ext cx="306999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19</xdr:row>
      <xdr:rowOff>117630</xdr:rowOff>
    </xdr:from>
    <xdr:to>
      <xdr:col>4</xdr:col>
      <xdr:colOff>1028700</xdr:colOff>
      <xdr:row>23</xdr:row>
      <xdr:rowOff>166891</xdr:rowOff>
    </xdr:to>
    <xdr:pic>
      <xdr:nvPicPr>
        <xdr:cNvPr id="3" name="Рисунок 29" descr="Ящик.emf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4556280"/>
          <a:ext cx="952500" cy="887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20</xdr:row>
      <xdr:rowOff>38100</xdr:rowOff>
    </xdr:from>
    <xdr:to>
      <xdr:col>6</xdr:col>
      <xdr:colOff>428625</xdr:colOff>
      <xdr:row>34</xdr:row>
      <xdr:rowOff>142875</xdr:rowOff>
    </xdr:to>
    <xdr:pic>
      <xdr:nvPicPr>
        <xdr:cNvPr id="3" name="Изображения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57275"/>
          <a:ext cx="3743325" cy="244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36</xdr:row>
      <xdr:rowOff>57150</xdr:rowOff>
    </xdr:from>
    <xdr:to>
      <xdr:col>6</xdr:col>
      <xdr:colOff>400050</xdr:colOff>
      <xdr:row>49</xdr:row>
      <xdr:rowOff>190500</xdr:rowOff>
    </xdr:to>
    <xdr:pic>
      <xdr:nvPicPr>
        <xdr:cNvPr id="4" name="Изображения 1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781425"/>
          <a:ext cx="3714750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148</xdr:row>
      <xdr:rowOff>19050</xdr:rowOff>
    </xdr:from>
    <xdr:to>
      <xdr:col>6</xdr:col>
      <xdr:colOff>438150</xdr:colOff>
      <xdr:row>163</xdr:row>
      <xdr:rowOff>152400</xdr:rowOff>
    </xdr:to>
    <xdr:pic>
      <xdr:nvPicPr>
        <xdr:cNvPr id="5" name="Изображения 29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127325"/>
          <a:ext cx="3762375" cy="313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98</xdr:row>
      <xdr:rowOff>66675</xdr:rowOff>
    </xdr:from>
    <xdr:to>
      <xdr:col>6</xdr:col>
      <xdr:colOff>419100</xdr:colOff>
      <xdr:row>112</xdr:row>
      <xdr:rowOff>180975</xdr:rowOff>
    </xdr:to>
    <xdr:pic>
      <xdr:nvPicPr>
        <xdr:cNvPr id="6" name="Изображения 46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373600"/>
          <a:ext cx="3743325" cy="291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114</xdr:row>
      <xdr:rowOff>38100</xdr:rowOff>
    </xdr:from>
    <xdr:to>
      <xdr:col>6</xdr:col>
      <xdr:colOff>438150</xdr:colOff>
      <xdr:row>129</xdr:row>
      <xdr:rowOff>171450</xdr:rowOff>
    </xdr:to>
    <xdr:pic>
      <xdr:nvPicPr>
        <xdr:cNvPr id="7" name="Изображения 47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1345525"/>
          <a:ext cx="3762375" cy="313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51</xdr:row>
      <xdr:rowOff>57150</xdr:rowOff>
    </xdr:from>
    <xdr:to>
      <xdr:col>6</xdr:col>
      <xdr:colOff>409575</xdr:colOff>
      <xdr:row>64</xdr:row>
      <xdr:rowOff>161925</xdr:rowOff>
    </xdr:to>
    <xdr:pic>
      <xdr:nvPicPr>
        <xdr:cNvPr id="8" name="Изображения 49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743700"/>
          <a:ext cx="3733800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66</xdr:row>
      <xdr:rowOff>28575</xdr:rowOff>
    </xdr:from>
    <xdr:to>
      <xdr:col>6</xdr:col>
      <xdr:colOff>438150</xdr:colOff>
      <xdr:row>80</xdr:row>
      <xdr:rowOff>180975</xdr:rowOff>
    </xdr:to>
    <xdr:pic>
      <xdr:nvPicPr>
        <xdr:cNvPr id="9" name="Изображения 51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972800"/>
          <a:ext cx="3752850" cy="295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131</xdr:row>
      <xdr:rowOff>38100</xdr:rowOff>
    </xdr:from>
    <xdr:to>
      <xdr:col>6</xdr:col>
      <xdr:colOff>419100</xdr:colOff>
      <xdr:row>146</xdr:row>
      <xdr:rowOff>180975</xdr:rowOff>
    </xdr:to>
    <xdr:pic>
      <xdr:nvPicPr>
        <xdr:cNvPr id="10" name="Изображения 53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4745950"/>
          <a:ext cx="3733800" cy="314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82</xdr:row>
      <xdr:rowOff>28575</xdr:rowOff>
    </xdr:from>
    <xdr:to>
      <xdr:col>6</xdr:col>
      <xdr:colOff>419100</xdr:colOff>
      <xdr:row>96</xdr:row>
      <xdr:rowOff>114300</xdr:rowOff>
    </xdr:to>
    <xdr:pic>
      <xdr:nvPicPr>
        <xdr:cNvPr id="11" name="Изображения 5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135100"/>
          <a:ext cx="3705225" cy="288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50"/>
  </sheetPr>
  <dimension ref="A1:M45"/>
  <sheetViews>
    <sheetView showGridLines="0" zoomScaleNormal="100" zoomScaleSheetLayoutView="100" workbookViewId="0">
      <selection activeCell="J8" sqref="J8"/>
    </sheetView>
  </sheetViews>
  <sheetFormatPr defaultRowHeight="14.4" x14ac:dyDescent="0.3"/>
  <cols>
    <col min="1" max="1" width="3.5546875" customWidth="1"/>
    <col min="2" max="2" width="17.33203125" customWidth="1"/>
    <col min="3" max="3" width="35.88671875" customWidth="1"/>
    <col min="4" max="4" width="21.88671875" style="6" customWidth="1"/>
    <col min="5" max="5" width="16.33203125" style="6" customWidth="1"/>
    <col min="6" max="6" width="11.6640625" style="289" customWidth="1"/>
    <col min="7" max="7" width="5.6640625" customWidth="1"/>
    <col min="8" max="8" width="10.33203125" bestFit="1" customWidth="1"/>
    <col min="13" max="13" width="12.88671875" customWidth="1"/>
  </cols>
  <sheetData>
    <row r="1" spans="1:13" s="168" customFormat="1" ht="14.25" customHeight="1" x14ac:dyDescent="0.3">
      <c r="A1" s="269"/>
      <c r="B1" s="269"/>
      <c r="C1" s="272"/>
      <c r="D1" s="270"/>
      <c r="F1" s="273" t="s">
        <v>1239</v>
      </c>
      <c r="H1" s="169"/>
      <c r="I1" s="169"/>
      <c r="J1" s="169"/>
      <c r="K1" s="169"/>
      <c r="L1" s="169"/>
    </row>
    <row r="2" spans="1:13" s="1" customFormat="1" ht="14.25" customHeight="1" x14ac:dyDescent="0.25">
      <c r="B2" s="356"/>
      <c r="C2" s="356"/>
      <c r="D2" s="356"/>
      <c r="E2" s="356"/>
      <c r="F2" s="356"/>
      <c r="H2" s="2"/>
      <c r="I2" s="2"/>
      <c r="J2" s="2"/>
      <c r="K2" s="2"/>
      <c r="L2" s="2"/>
    </row>
    <row r="3" spans="1:13" s="1" customFormat="1" ht="18" thickBot="1" x14ac:dyDescent="0.35">
      <c r="B3" s="362" t="s">
        <v>9</v>
      </c>
      <c r="C3" s="362"/>
      <c r="D3" s="362"/>
      <c r="E3" s="362"/>
      <c r="F3" s="362"/>
      <c r="H3" s="2"/>
      <c r="I3" s="2"/>
      <c r="J3" s="2"/>
      <c r="K3" s="2"/>
      <c r="L3" s="2"/>
    </row>
    <row r="4" spans="1:13" s="1" customFormat="1" ht="15" thickBot="1" x14ac:dyDescent="0.35">
      <c r="A4" s="363" t="s">
        <v>1</v>
      </c>
      <c r="B4" s="364"/>
      <c r="C4" s="364"/>
      <c r="D4" s="364"/>
      <c r="E4" s="364"/>
      <c r="F4" s="365"/>
      <c r="H4" s="366"/>
      <c r="I4" s="366"/>
      <c r="J4" s="366"/>
      <c r="K4" s="366"/>
      <c r="L4" s="366"/>
      <c r="M4" s="366"/>
    </row>
    <row r="5" spans="1:13" s="1" customFormat="1" x14ac:dyDescent="0.3">
      <c r="A5" s="357" t="s">
        <v>124</v>
      </c>
      <c r="B5" s="358"/>
      <c r="C5" s="358"/>
      <c r="D5" s="358"/>
      <c r="E5" s="358"/>
      <c r="F5" s="359"/>
      <c r="H5" s="360"/>
      <c r="I5" s="360"/>
      <c r="J5" s="360"/>
      <c r="K5" s="360"/>
      <c r="L5" s="360"/>
      <c r="M5" s="360"/>
    </row>
    <row r="6" spans="1:13" s="1" customFormat="1" x14ac:dyDescent="0.3">
      <c r="A6" s="340" t="s">
        <v>1171</v>
      </c>
      <c r="B6" s="341"/>
      <c r="C6" s="341"/>
      <c r="D6" s="341"/>
      <c r="E6" s="341"/>
      <c r="F6" s="342"/>
      <c r="H6" s="360"/>
      <c r="I6" s="360"/>
      <c r="J6" s="360"/>
      <c r="K6" s="360"/>
      <c r="L6" s="360"/>
      <c r="M6" s="360"/>
    </row>
    <row r="7" spans="1:13" s="1" customFormat="1" ht="18" customHeight="1" x14ac:dyDescent="0.3">
      <c r="A7" s="332" t="s">
        <v>1238</v>
      </c>
      <c r="B7" s="333"/>
      <c r="C7" s="333"/>
      <c r="D7" s="333"/>
      <c r="E7" s="333"/>
      <c r="F7" s="334"/>
      <c r="H7" s="8"/>
      <c r="I7" s="8"/>
      <c r="J7" s="8"/>
      <c r="K7" s="8"/>
      <c r="L7" s="8"/>
      <c r="M7" s="9"/>
    </row>
    <row r="8" spans="1:13" s="1" customFormat="1" ht="18" customHeight="1" x14ac:dyDescent="0.3">
      <c r="A8" s="332" t="s">
        <v>1172</v>
      </c>
      <c r="B8" s="333"/>
      <c r="C8" s="333"/>
      <c r="D8" s="333"/>
      <c r="E8" s="333"/>
      <c r="F8" s="334"/>
      <c r="H8" s="25"/>
      <c r="I8" s="25"/>
      <c r="J8" s="25"/>
      <c r="K8" s="25"/>
      <c r="L8" s="25"/>
      <c r="M8" s="9"/>
    </row>
    <row r="9" spans="1:13" s="1" customFormat="1" ht="15" customHeight="1" x14ac:dyDescent="0.3">
      <c r="A9" s="340" t="s">
        <v>1173</v>
      </c>
      <c r="B9" s="341"/>
      <c r="C9" s="341"/>
      <c r="D9" s="341"/>
      <c r="E9" s="341"/>
      <c r="F9" s="342"/>
      <c r="H9" s="8"/>
      <c r="I9" s="8"/>
      <c r="J9" s="8"/>
      <c r="K9" s="8"/>
      <c r="L9" s="8"/>
      <c r="M9" s="9"/>
    </row>
    <row r="10" spans="1:13" s="1" customFormat="1" ht="15" thickBot="1" x14ac:dyDescent="0.35">
      <c r="A10" s="346" t="s">
        <v>1174</v>
      </c>
      <c r="B10" s="347"/>
      <c r="C10" s="347"/>
      <c r="D10" s="347"/>
      <c r="E10" s="347"/>
      <c r="F10" s="348"/>
      <c r="H10" s="8"/>
      <c r="I10" s="8"/>
      <c r="J10" s="8"/>
      <c r="K10" s="8"/>
      <c r="L10" s="8"/>
      <c r="M10" s="9"/>
    </row>
    <row r="11" spans="1:13" s="5" customFormat="1" ht="30" customHeight="1" thickBot="1" x14ac:dyDescent="0.35">
      <c r="A11" s="10" t="s">
        <v>5</v>
      </c>
      <c r="B11" s="7" t="s">
        <v>0</v>
      </c>
      <c r="C11" s="11" t="s">
        <v>6</v>
      </c>
      <c r="D11" s="7" t="s">
        <v>1175</v>
      </c>
      <c r="E11" s="7" t="s">
        <v>2</v>
      </c>
      <c r="F11" s="292" t="s">
        <v>1176</v>
      </c>
      <c r="G11" s="4"/>
      <c r="H11" s="12"/>
      <c r="I11" s="12"/>
      <c r="J11" s="12"/>
      <c r="K11" s="12"/>
      <c r="L11" s="12"/>
      <c r="M11" s="12"/>
    </row>
    <row r="12" spans="1:13" s="5" customFormat="1" ht="23.25" customHeight="1" thickBot="1" x14ac:dyDescent="0.35">
      <c r="A12" s="343" t="s">
        <v>10</v>
      </c>
      <c r="B12" s="344"/>
      <c r="C12" s="344"/>
      <c r="D12" s="344"/>
      <c r="E12" s="344"/>
      <c r="F12" s="345"/>
      <c r="G12" s="4"/>
      <c r="H12" s="12"/>
      <c r="I12" s="12"/>
      <c r="J12" s="12"/>
      <c r="K12" s="12"/>
      <c r="L12" s="12"/>
      <c r="M12" s="12"/>
    </row>
    <row r="13" spans="1:13" ht="18" customHeight="1" x14ac:dyDescent="0.3">
      <c r="A13" s="13">
        <v>1</v>
      </c>
      <c r="B13" s="18" t="s">
        <v>372</v>
      </c>
      <c r="C13" s="32" t="s">
        <v>11</v>
      </c>
      <c r="D13" s="149" t="s">
        <v>974</v>
      </c>
      <c r="E13" s="353"/>
      <c r="F13" s="277">
        <f>Таблица!E3</f>
        <v>19805.760000000002</v>
      </c>
      <c r="H13" s="361"/>
      <c r="I13" s="361"/>
      <c r="J13" s="361"/>
      <c r="K13" s="361"/>
      <c r="L13" s="361"/>
      <c r="M13" s="361"/>
    </row>
    <row r="14" spans="1:13" ht="18" customHeight="1" x14ac:dyDescent="0.3">
      <c r="A14" s="15">
        <v>2</v>
      </c>
      <c r="B14" s="19" t="s">
        <v>373</v>
      </c>
      <c r="C14" s="30" t="s">
        <v>11</v>
      </c>
      <c r="D14" s="152" t="s">
        <v>975</v>
      </c>
      <c r="E14" s="354"/>
      <c r="F14" s="278">
        <f>Таблица!E4</f>
        <v>22890.239999999998</v>
      </c>
      <c r="H14" s="361"/>
      <c r="I14" s="361"/>
      <c r="J14" s="361"/>
      <c r="K14" s="361"/>
      <c r="L14" s="361"/>
      <c r="M14" s="361"/>
    </row>
    <row r="15" spans="1:13" ht="18" customHeight="1" x14ac:dyDescent="0.3">
      <c r="A15" s="15">
        <v>3</v>
      </c>
      <c r="B15" s="19" t="s">
        <v>374</v>
      </c>
      <c r="C15" s="30" t="s">
        <v>11</v>
      </c>
      <c r="D15" s="152" t="s">
        <v>976</v>
      </c>
      <c r="E15" s="354"/>
      <c r="F15" s="278">
        <f>Таблица!E5</f>
        <v>25454.880000000001</v>
      </c>
      <c r="H15" s="360"/>
      <c r="I15" s="360"/>
      <c r="J15" s="360"/>
      <c r="K15" s="360"/>
      <c r="L15" s="360"/>
      <c r="M15" s="360"/>
    </row>
    <row r="16" spans="1:13" ht="18" customHeight="1" thickBot="1" x14ac:dyDescent="0.35">
      <c r="A16" s="17">
        <v>4</v>
      </c>
      <c r="B16" s="20" t="s">
        <v>375</v>
      </c>
      <c r="C16" s="34" t="s">
        <v>11</v>
      </c>
      <c r="D16" s="150" t="s">
        <v>977</v>
      </c>
      <c r="E16" s="355"/>
      <c r="F16" s="279">
        <f>Таблица!E6</f>
        <v>27001.440000000002</v>
      </c>
      <c r="H16" s="360"/>
      <c r="I16" s="360"/>
      <c r="J16" s="360"/>
      <c r="K16" s="360"/>
      <c r="L16" s="360"/>
      <c r="M16" s="360"/>
    </row>
    <row r="17" spans="1:12" ht="21" customHeight="1" x14ac:dyDescent="0.3">
      <c r="A17" s="13">
        <v>5</v>
      </c>
      <c r="B17" s="149" t="s">
        <v>376</v>
      </c>
      <c r="C17" s="32" t="s">
        <v>15</v>
      </c>
      <c r="D17" s="149" t="s">
        <v>976</v>
      </c>
      <c r="E17" s="338"/>
      <c r="F17" s="277">
        <f>Таблица!E7</f>
        <v>29232</v>
      </c>
    </row>
    <row r="18" spans="1:12" ht="21" customHeight="1" x14ac:dyDescent="0.3">
      <c r="A18" s="15">
        <v>6</v>
      </c>
      <c r="B18" s="152" t="s">
        <v>377</v>
      </c>
      <c r="C18" s="30" t="s">
        <v>15</v>
      </c>
      <c r="D18" s="152" t="s">
        <v>977</v>
      </c>
      <c r="E18" s="339"/>
      <c r="F18" s="278">
        <f>Таблица!E9</f>
        <v>30988.799999999999</v>
      </c>
    </row>
    <row r="19" spans="1:12" s="6" customFormat="1" ht="21" customHeight="1" x14ac:dyDescent="0.3">
      <c r="A19" s="15">
        <v>7</v>
      </c>
      <c r="B19" s="152" t="s">
        <v>378</v>
      </c>
      <c r="C19" s="30" t="s">
        <v>15</v>
      </c>
      <c r="D19" s="152" t="s">
        <v>978</v>
      </c>
      <c r="E19" s="339"/>
      <c r="F19" s="278">
        <f>Таблица!E11</f>
        <v>33742.080000000002</v>
      </c>
      <c r="G19"/>
      <c r="H19"/>
      <c r="I19"/>
      <c r="J19"/>
      <c r="K19"/>
      <c r="L19"/>
    </row>
    <row r="20" spans="1:12" ht="21" customHeight="1" x14ac:dyDescent="0.3">
      <c r="A20" s="15">
        <v>8</v>
      </c>
      <c r="B20" s="152" t="s">
        <v>379</v>
      </c>
      <c r="C20" s="30" t="s">
        <v>14</v>
      </c>
      <c r="D20" s="152" t="s">
        <v>976</v>
      </c>
      <c r="E20" s="339"/>
      <c r="F20" s="278">
        <f>Таблица!E8</f>
        <v>29232</v>
      </c>
    </row>
    <row r="21" spans="1:12" ht="21" customHeight="1" x14ac:dyDescent="0.3">
      <c r="A21" s="15">
        <v>9</v>
      </c>
      <c r="B21" s="152" t="s">
        <v>380</v>
      </c>
      <c r="C21" s="30" t="s">
        <v>14</v>
      </c>
      <c r="D21" s="152" t="s">
        <v>977</v>
      </c>
      <c r="E21" s="339"/>
      <c r="F21" s="278">
        <f>Таблица!E10</f>
        <v>30988.799999999999</v>
      </c>
    </row>
    <row r="22" spans="1:12" s="6" customFormat="1" ht="21" customHeight="1" thickBot="1" x14ac:dyDescent="0.35">
      <c r="A22" s="17">
        <v>10</v>
      </c>
      <c r="B22" s="150" t="s">
        <v>381</v>
      </c>
      <c r="C22" s="34" t="s">
        <v>14</v>
      </c>
      <c r="D22" s="150" t="s">
        <v>978</v>
      </c>
      <c r="E22" s="352"/>
      <c r="F22" s="279">
        <f>Таблица!E12</f>
        <v>33742.080000000002</v>
      </c>
      <c r="G22"/>
      <c r="H22"/>
      <c r="I22"/>
      <c r="J22"/>
      <c r="K22"/>
      <c r="L22"/>
    </row>
    <row r="23" spans="1:12" s="6" customFormat="1" ht="21" customHeight="1" x14ac:dyDescent="0.3">
      <c r="A23" s="13">
        <v>11</v>
      </c>
      <c r="B23" s="149" t="s">
        <v>382</v>
      </c>
      <c r="C23" s="32" t="s">
        <v>12</v>
      </c>
      <c r="D23" s="149" t="s">
        <v>1167</v>
      </c>
      <c r="E23" s="338"/>
      <c r="F23" s="277">
        <f>Таблица!E13</f>
        <v>40052.160000000003</v>
      </c>
      <c r="G23"/>
      <c r="H23"/>
      <c r="I23"/>
      <c r="J23"/>
      <c r="K23"/>
      <c r="L23"/>
    </row>
    <row r="24" spans="1:12" ht="21" customHeight="1" x14ac:dyDescent="0.3">
      <c r="A24" s="15">
        <v>12</v>
      </c>
      <c r="B24" s="152" t="s">
        <v>383</v>
      </c>
      <c r="C24" s="30" t="s">
        <v>12</v>
      </c>
      <c r="D24" s="152" t="s">
        <v>1168</v>
      </c>
      <c r="E24" s="339"/>
      <c r="F24" s="278">
        <f>Таблица!E15</f>
        <v>41765.760000000002</v>
      </c>
    </row>
    <row r="25" spans="1:12" ht="21" customHeight="1" x14ac:dyDescent="0.3">
      <c r="A25" s="15">
        <v>13</v>
      </c>
      <c r="B25" s="152" t="s">
        <v>384</v>
      </c>
      <c r="C25" s="30" t="s">
        <v>12</v>
      </c>
      <c r="D25" s="152" t="s">
        <v>1169</v>
      </c>
      <c r="E25" s="339"/>
      <c r="F25" s="278">
        <f>Таблица!E17</f>
        <v>45370.080000000002</v>
      </c>
    </row>
    <row r="26" spans="1:12" ht="21" customHeight="1" x14ac:dyDescent="0.3">
      <c r="A26" s="15">
        <v>14</v>
      </c>
      <c r="B26" s="152" t="s">
        <v>385</v>
      </c>
      <c r="C26" s="30" t="s">
        <v>13</v>
      </c>
      <c r="D26" s="152" t="s">
        <v>1167</v>
      </c>
      <c r="E26" s="339"/>
      <c r="F26" s="278">
        <f>Таблица!E14</f>
        <v>40052.160000000003</v>
      </c>
    </row>
    <row r="27" spans="1:12" ht="21" customHeight="1" x14ac:dyDescent="0.3">
      <c r="A27" s="15">
        <v>15</v>
      </c>
      <c r="B27" s="152" t="s">
        <v>386</v>
      </c>
      <c r="C27" s="30" t="s">
        <v>13</v>
      </c>
      <c r="D27" s="152" t="s">
        <v>1168</v>
      </c>
      <c r="E27" s="339"/>
      <c r="F27" s="278">
        <f>Таблица!E16</f>
        <v>41765.760000000002</v>
      </c>
    </row>
    <row r="28" spans="1:12" ht="21" customHeight="1" thickBot="1" x14ac:dyDescent="0.35">
      <c r="A28" s="35">
        <v>16</v>
      </c>
      <c r="B28" s="153" t="s">
        <v>387</v>
      </c>
      <c r="C28" s="37" t="s">
        <v>13</v>
      </c>
      <c r="D28" s="153" t="s">
        <v>1169</v>
      </c>
      <c r="E28" s="351"/>
      <c r="F28" s="282">
        <f>Таблица!E18</f>
        <v>45370.080000000002</v>
      </c>
    </row>
    <row r="29" spans="1:12" ht="21" customHeight="1" x14ac:dyDescent="0.3">
      <c r="A29" s="13">
        <v>17</v>
      </c>
      <c r="B29" s="18" t="s">
        <v>388</v>
      </c>
      <c r="C29" s="32" t="s">
        <v>11</v>
      </c>
      <c r="D29" s="149" t="s">
        <v>976</v>
      </c>
      <c r="E29" s="353"/>
      <c r="F29" s="277">
        <f>Таблица!E19</f>
        <v>35729.279999999999</v>
      </c>
    </row>
    <row r="30" spans="1:12" ht="21" customHeight="1" x14ac:dyDescent="0.3">
      <c r="A30" s="15">
        <v>18</v>
      </c>
      <c r="B30" s="19" t="s">
        <v>389</v>
      </c>
      <c r="C30" s="30" t="s">
        <v>11</v>
      </c>
      <c r="D30" s="152" t="s">
        <v>977</v>
      </c>
      <c r="E30" s="354"/>
      <c r="F30" s="278">
        <f>Таблица!E20</f>
        <v>37088.639999999999</v>
      </c>
    </row>
    <row r="31" spans="1:12" ht="25.5" customHeight="1" x14ac:dyDescent="0.3">
      <c r="A31" s="15">
        <v>19</v>
      </c>
      <c r="B31" s="143" t="s">
        <v>546</v>
      </c>
      <c r="C31" s="274" t="s">
        <v>548</v>
      </c>
      <c r="D31" s="152" t="s">
        <v>976</v>
      </c>
      <c r="E31" s="354"/>
      <c r="F31" s="278">
        <f>Таблица!E21</f>
        <v>52214.399999999994</v>
      </c>
    </row>
    <row r="32" spans="1:12" ht="25.5" customHeight="1" thickBot="1" x14ac:dyDescent="0.35">
      <c r="A32" s="17">
        <v>20</v>
      </c>
      <c r="B32" s="160" t="s">
        <v>547</v>
      </c>
      <c r="C32" s="275" t="s">
        <v>548</v>
      </c>
      <c r="D32" s="150" t="s">
        <v>977</v>
      </c>
      <c r="E32" s="355"/>
      <c r="F32" s="279">
        <f>Таблица!E22</f>
        <v>53573.759999999995</v>
      </c>
    </row>
    <row r="33" spans="1:6" ht="21" customHeight="1" thickBot="1" x14ac:dyDescent="0.35">
      <c r="A33" s="335" t="s">
        <v>16</v>
      </c>
      <c r="B33" s="336"/>
      <c r="C33" s="336"/>
      <c r="D33" s="336"/>
      <c r="E33" s="336"/>
      <c r="F33" s="337"/>
    </row>
    <row r="34" spans="1:6" ht="18" customHeight="1" x14ac:dyDescent="0.3">
      <c r="A34" s="13">
        <v>19</v>
      </c>
      <c r="B34" s="157" t="s">
        <v>339</v>
      </c>
      <c r="C34" s="71" t="s">
        <v>552</v>
      </c>
      <c r="D34" s="157" t="s">
        <v>979</v>
      </c>
      <c r="E34" s="338"/>
      <c r="F34" s="277">
        <f>Таблица!E25</f>
        <v>11075.04</v>
      </c>
    </row>
    <row r="35" spans="1:6" ht="18" customHeight="1" x14ac:dyDescent="0.3">
      <c r="A35" s="15">
        <v>20</v>
      </c>
      <c r="B35" s="158" t="s">
        <v>340</v>
      </c>
      <c r="C35" s="70" t="s">
        <v>552</v>
      </c>
      <c r="D35" s="158" t="s">
        <v>980</v>
      </c>
      <c r="E35" s="339"/>
      <c r="F35" s="278">
        <f>Таблица!E26</f>
        <v>12873.599999999999</v>
      </c>
    </row>
    <row r="36" spans="1:6" ht="18" customHeight="1" x14ac:dyDescent="0.3">
      <c r="A36" s="15">
        <v>21</v>
      </c>
      <c r="B36" s="158" t="s">
        <v>341</v>
      </c>
      <c r="C36" s="70" t="s">
        <v>552</v>
      </c>
      <c r="D36" s="158" t="s">
        <v>981</v>
      </c>
      <c r="E36" s="351"/>
      <c r="F36" s="278">
        <f>Таблица!E27</f>
        <v>12051.36</v>
      </c>
    </row>
    <row r="37" spans="1:6" ht="27" customHeight="1" x14ac:dyDescent="0.3">
      <c r="A37" s="15">
        <v>22</v>
      </c>
      <c r="B37" s="158" t="s">
        <v>549</v>
      </c>
      <c r="C37" s="70" t="s">
        <v>553</v>
      </c>
      <c r="D37" s="158" t="s">
        <v>979</v>
      </c>
      <c r="E37" s="351"/>
      <c r="F37" s="278">
        <f>Таблица!E28</f>
        <v>15196.32</v>
      </c>
    </row>
    <row r="38" spans="1:6" ht="27" customHeight="1" x14ac:dyDescent="0.3">
      <c r="A38" s="15">
        <v>23</v>
      </c>
      <c r="B38" s="158" t="s">
        <v>550</v>
      </c>
      <c r="C38" s="70" t="s">
        <v>553</v>
      </c>
      <c r="D38" s="158" t="s">
        <v>980</v>
      </c>
      <c r="E38" s="351"/>
      <c r="F38" s="278">
        <f>Таблица!E29</f>
        <v>16994.88</v>
      </c>
    </row>
    <row r="39" spans="1:6" ht="27" customHeight="1" thickBot="1" x14ac:dyDescent="0.35">
      <c r="A39" s="17">
        <v>24</v>
      </c>
      <c r="B39" s="159" t="s">
        <v>551</v>
      </c>
      <c r="C39" s="72" t="s">
        <v>553</v>
      </c>
      <c r="D39" s="159" t="s">
        <v>981</v>
      </c>
      <c r="E39" s="352"/>
      <c r="F39" s="279">
        <f>Таблица!E30</f>
        <v>16172.64</v>
      </c>
    </row>
    <row r="40" spans="1:6" ht="17.25" customHeight="1" thickBot="1" x14ac:dyDescent="0.35">
      <c r="A40" s="335" t="s">
        <v>128</v>
      </c>
      <c r="B40" s="336"/>
      <c r="C40" s="336"/>
      <c r="D40" s="336"/>
      <c r="E40" s="336"/>
      <c r="F40" s="337"/>
    </row>
    <row r="41" spans="1:6" ht="23.25" customHeight="1" x14ac:dyDescent="0.3">
      <c r="A41" s="13">
        <v>25</v>
      </c>
      <c r="B41" s="18" t="s">
        <v>342</v>
      </c>
      <c r="C41" s="53" t="s">
        <v>122</v>
      </c>
      <c r="D41" s="18" t="s">
        <v>33</v>
      </c>
      <c r="E41" s="349"/>
      <c r="F41" s="277">
        <f>Таблица!E23</f>
        <v>12009.599999999999</v>
      </c>
    </row>
    <row r="42" spans="1:6" ht="23.25" customHeight="1" x14ac:dyDescent="0.3">
      <c r="A42" s="15">
        <v>26</v>
      </c>
      <c r="B42" s="19" t="s">
        <v>343</v>
      </c>
      <c r="C42" s="155" t="s">
        <v>122</v>
      </c>
      <c r="D42" s="19" t="s">
        <v>123</v>
      </c>
      <c r="E42" s="350"/>
      <c r="F42" s="278">
        <f>Таблица!E24</f>
        <v>13368.96</v>
      </c>
    </row>
    <row r="43" spans="1:6" ht="23.25" customHeight="1" x14ac:dyDescent="0.3">
      <c r="A43" s="15">
        <v>27</v>
      </c>
      <c r="B43" s="19" t="s">
        <v>120</v>
      </c>
      <c r="C43" s="155" t="s">
        <v>121</v>
      </c>
      <c r="D43" s="19" t="s">
        <v>1170</v>
      </c>
      <c r="E43" s="330"/>
      <c r="F43" s="278">
        <f>Таблица!E130</f>
        <v>5929.92</v>
      </c>
    </row>
    <row r="44" spans="1:6" ht="23.25" customHeight="1" thickBot="1" x14ac:dyDescent="0.35">
      <c r="A44" s="23">
        <v>28</v>
      </c>
      <c r="B44" s="20" t="s">
        <v>554</v>
      </c>
      <c r="C44" s="156" t="s">
        <v>555</v>
      </c>
      <c r="D44" s="20" t="s">
        <v>1170</v>
      </c>
      <c r="E44" s="331"/>
      <c r="F44" s="279">
        <f>Таблица!E131</f>
        <v>10051.200000000001</v>
      </c>
    </row>
    <row r="45" spans="1:6" ht="48" customHeight="1" x14ac:dyDescent="0.3">
      <c r="A45" s="100"/>
      <c r="B45" s="161"/>
      <c r="C45" s="99"/>
      <c r="D45" s="100"/>
      <c r="E45" s="47"/>
      <c r="F45" s="305"/>
    </row>
  </sheetData>
  <mergeCells count="28">
    <mergeCell ref="B2:F2"/>
    <mergeCell ref="A5:F5"/>
    <mergeCell ref="H5:M5"/>
    <mergeCell ref="H14:M14"/>
    <mergeCell ref="H15:M15"/>
    <mergeCell ref="E13:E16"/>
    <mergeCell ref="H16:M16"/>
    <mergeCell ref="H13:M13"/>
    <mergeCell ref="A6:F6"/>
    <mergeCell ref="H6:M6"/>
    <mergeCell ref="A7:F7"/>
    <mergeCell ref="B3:F3"/>
    <mergeCell ref="A4:F4"/>
    <mergeCell ref="H4:M4"/>
    <mergeCell ref="E43:E44"/>
    <mergeCell ref="A8:F8"/>
    <mergeCell ref="A40:F40"/>
    <mergeCell ref="E23:E25"/>
    <mergeCell ref="A9:F9"/>
    <mergeCell ref="A12:F12"/>
    <mergeCell ref="A10:F10"/>
    <mergeCell ref="E41:E42"/>
    <mergeCell ref="A33:F33"/>
    <mergeCell ref="E34:E39"/>
    <mergeCell ref="E17:E19"/>
    <mergeCell ref="E20:E22"/>
    <mergeCell ref="E26:E28"/>
    <mergeCell ref="E29:E32"/>
  </mergeCells>
  <pageMargins left="0" right="0" top="0" bottom="0" header="0" footer="0"/>
  <pageSetup paperSize="9" scale="86" orientation="portrait" r:id="rId1"/>
  <headerFooter>
    <oddFooter>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50"/>
    <pageSetUpPr fitToPage="1"/>
  </sheetPr>
  <dimension ref="A1:Q40"/>
  <sheetViews>
    <sheetView showGridLines="0" zoomScaleNormal="100" zoomScaleSheetLayoutView="100" workbookViewId="0">
      <selection activeCell="F5" sqref="F5"/>
    </sheetView>
  </sheetViews>
  <sheetFormatPr defaultRowHeight="14.4" x14ac:dyDescent="0.3"/>
  <cols>
    <col min="1" max="1" width="3.5546875" customWidth="1"/>
    <col min="2" max="2" width="17.33203125" customWidth="1"/>
    <col min="3" max="3" width="35.88671875" customWidth="1"/>
    <col min="4" max="4" width="20.44140625" style="6" customWidth="1"/>
    <col min="5" max="5" width="16.33203125" style="6" customWidth="1"/>
    <col min="6" max="6" width="11.6640625" style="287" customWidth="1"/>
    <col min="7" max="7" width="5.6640625" customWidth="1"/>
    <col min="8" max="8" width="10.33203125" bestFit="1" customWidth="1"/>
    <col min="13" max="13" width="12.88671875" customWidth="1"/>
  </cols>
  <sheetData>
    <row r="1" spans="1:17" s="1" customFormat="1" ht="15" x14ac:dyDescent="0.25">
      <c r="A1" s="44"/>
      <c r="B1" s="269"/>
      <c r="C1" s="269"/>
      <c r="D1" s="269"/>
      <c r="F1" s="270"/>
      <c r="H1" s="2"/>
      <c r="I1" s="2"/>
      <c r="J1" s="2"/>
      <c r="K1" s="2"/>
      <c r="L1" s="2"/>
    </row>
    <row r="2" spans="1:17" s="1" customFormat="1" ht="15" x14ac:dyDescent="0.25">
      <c r="A2" s="44"/>
      <c r="B2" s="269"/>
      <c r="C2" s="269"/>
      <c r="D2" s="269"/>
      <c r="F2" s="270"/>
      <c r="H2" s="2"/>
      <c r="I2" s="2"/>
      <c r="J2" s="2"/>
      <c r="K2" s="2"/>
      <c r="L2" s="2"/>
    </row>
    <row r="3" spans="1:17" s="1" customFormat="1" ht="15" x14ac:dyDescent="0.25">
      <c r="A3" s="44"/>
      <c r="B3" s="269"/>
      <c r="C3" s="269"/>
      <c r="D3" s="269"/>
      <c r="F3" s="270"/>
      <c r="H3" s="2"/>
      <c r="I3" s="2"/>
      <c r="J3" s="2"/>
      <c r="K3" s="2"/>
      <c r="L3" s="2"/>
    </row>
    <row r="4" spans="1:17" s="1" customFormat="1" ht="15" x14ac:dyDescent="0.25">
      <c r="A4" s="270"/>
      <c r="B4" s="270"/>
      <c r="C4" s="270"/>
      <c r="D4" s="270"/>
      <c r="F4" s="270"/>
      <c r="H4" s="2"/>
      <c r="I4" s="2"/>
      <c r="J4" s="2"/>
      <c r="K4" s="2"/>
      <c r="L4" s="2"/>
    </row>
    <row r="5" spans="1:17" s="1" customFormat="1" ht="15" x14ac:dyDescent="0.25">
      <c r="A5" s="270"/>
      <c r="B5" s="270"/>
      <c r="C5" s="270"/>
      <c r="D5" s="270"/>
      <c r="E5" s="168"/>
      <c r="F5" s="270"/>
      <c r="H5" s="2"/>
      <c r="I5" s="2"/>
      <c r="J5" s="2"/>
      <c r="K5" s="2"/>
      <c r="L5" s="2"/>
    </row>
    <row r="6" spans="1:17" s="1" customFormat="1" ht="15" x14ac:dyDescent="0.25">
      <c r="A6" s="271"/>
      <c r="B6" s="271"/>
      <c r="C6" s="271"/>
      <c r="D6" s="271"/>
      <c r="E6" s="168"/>
      <c r="F6" s="276"/>
      <c r="H6" s="2"/>
      <c r="I6" s="2"/>
      <c r="J6" s="2"/>
      <c r="K6" s="2"/>
      <c r="L6" s="2"/>
    </row>
    <row r="7" spans="1:17" s="1" customFormat="1" ht="15" x14ac:dyDescent="0.25">
      <c r="A7" s="269"/>
      <c r="B7" s="269"/>
      <c r="C7" s="272"/>
      <c r="D7" s="270"/>
      <c r="E7" s="168"/>
      <c r="F7" s="273" t="str">
        <f>'Столы руководителя'!F1</f>
        <v>Измененен: 09.09.2024</v>
      </c>
      <c r="H7" s="2"/>
      <c r="I7" s="2"/>
      <c r="J7" s="2"/>
      <c r="K7" s="2"/>
      <c r="L7" s="2"/>
    </row>
    <row r="8" spans="1:17" s="1" customFormat="1" ht="15" x14ac:dyDescent="0.25">
      <c r="B8" s="356"/>
      <c r="C8" s="356"/>
      <c r="D8" s="356"/>
      <c r="E8" s="356"/>
      <c r="F8" s="356"/>
      <c r="H8" s="2"/>
      <c r="I8" s="2"/>
      <c r="J8" s="2"/>
      <c r="K8" s="2"/>
      <c r="L8" s="2"/>
    </row>
    <row r="9" spans="1:17" s="1" customFormat="1" ht="18" thickBot="1" x14ac:dyDescent="0.35">
      <c r="B9" s="362" t="s">
        <v>21</v>
      </c>
      <c r="C9" s="362"/>
      <c r="D9" s="362"/>
      <c r="E9" s="362"/>
      <c r="F9" s="362"/>
      <c r="H9" s="2"/>
      <c r="I9" s="2"/>
      <c r="J9" s="2"/>
      <c r="K9" s="2"/>
      <c r="L9" s="2"/>
    </row>
    <row r="10" spans="1:17" s="1" customFormat="1" ht="15" thickBot="1" x14ac:dyDescent="0.35">
      <c r="A10" s="363" t="s">
        <v>1</v>
      </c>
      <c r="B10" s="364"/>
      <c r="C10" s="364"/>
      <c r="D10" s="364"/>
      <c r="E10" s="364"/>
      <c r="F10" s="365"/>
      <c r="H10" s="366"/>
      <c r="I10" s="366"/>
      <c r="J10" s="366"/>
      <c r="K10" s="366"/>
      <c r="L10" s="366"/>
      <c r="M10" s="366"/>
    </row>
    <row r="11" spans="1:17" s="1" customFormat="1" x14ac:dyDescent="0.3">
      <c r="A11" s="357" t="s">
        <v>124</v>
      </c>
      <c r="B11" s="358"/>
      <c r="C11" s="358"/>
      <c r="D11" s="358"/>
      <c r="E11" s="358"/>
      <c r="F11" s="359"/>
      <c r="H11" s="360"/>
      <c r="I11" s="360"/>
      <c r="J11" s="360"/>
      <c r="K11" s="360"/>
      <c r="L11" s="360"/>
      <c r="M11" s="360"/>
    </row>
    <row r="12" spans="1:17" s="1" customFormat="1" x14ac:dyDescent="0.3">
      <c r="A12" s="340" t="s">
        <v>1171</v>
      </c>
      <c r="B12" s="341"/>
      <c r="C12" s="341"/>
      <c r="D12" s="341"/>
      <c r="E12" s="341"/>
      <c r="F12" s="342"/>
      <c r="H12" s="360"/>
      <c r="I12" s="360"/>
      <c r="J12" s="360"/>
      <c r="K12" s="360"/>
      <c r="L12" s="360"/>
      <c r="M12" s="360"/>
    </row>
    <row r="13" spans="1:17" s="1" customFormat="1" ht="18" customHeight="1" x14ac:dyDescent="0.3">
      <c r="A13" s="332" t="s">
        <v>1187</v>
      </c>
      <c r="B13" s="333"/>
      <c r="C13" s="333"/>
      <c r="D13" s="333"/>
      <c r="E13" s="333"/>
      <c r="F13" s="334"/>
      <c r="H13" s="25"/>
      <c r="I13" s="25"/>
      <c r="J13" s="25"/>
      <c r="K13" s="25"/>
      <c r="L13" s="25"/>
      <c r="M13" s="9"/>
      <c r="Q13" s="375"/>
    </row>
    <row r="14" spans="1:17" s="1" customFormat="1" ht="18" customHeight="1" x14ac:dyDescent="0.3">
      <c r="A14" s="332" t="s">
        <v>1172</v>
      </c>
      <c r="B14" s="333"/>
      <c r="C14" s="333"/>
      <c r="D14" s="333"/>
      <c r="E14" s="333"/>
      <c r="F14" s="334"/>
      <c r="H14" s="25"/>
      <c r="I14" s="25"/>
      <c r="J14" s="25"/>
      <c r="K14" s="25"/>
      <c r="L14" s="25"/>
      <c r="M14" s="9"/>
      <c r="Q14" s="375"/>
    </row>
    <row r="15" spans="1:17" s="1" customFormat="1" ht="15" customHeight="1" x14ac:dyDescent="0.3">
      <c r="A15" s="340" t="s">
        <v>1188</v>
      </c>
      <c r="B15" s="341"/>
      <c r="C15" s="341"/>
      <c r="D15" s="341"/>
      <c r="E15" s="341"/>
      <c r="F15" s="342"/>
      <c r="H15" s="25"/>
      <c r="I15" s="25"/>
      <c r="J15" s="25"/>
      <c r="K15" s="25"/>
      <c r="L15" s="25"/>
      <c r="M15" s="9"/>
    </row>
    <row r="16" spans="1:17" s="1" customFormat="1" ht="15" thickBot="1" x14ac:dyDescent="0.35">
      <c r="A16" s="346" t="s">
        <v>1174</v>
      </c>
      <c r="B16" s="347"/>
      <c r="C16" s="347"/>
      <c r="D16" s="347"/>
      <c r="E16" s="347"/>
      <c r="F16" s="348"/>
      <c r="H16" s="25"/>
      <c r="I16" s="25"/>
      <c r="J16" s="25"/>
      <c r="K16" s="25"/>
      <c r="L16" s="25"/>
      <c r="M16" s="9"/>
    </row>
    <row r="17" spans="1:13" s="5" customFormat="1" ht="30" customHeight="1" thickBot="1" x14ac:dyDescent="0.35">
      <c r="A17" s="10" t="s">
        <v>5</v>
      </c>
      <c r="B17" s="7" t="s">
        <v>0</v>
      </c>
      <c r="C17" s="11" t="s">
        <v>6</v>
      </c>
      <c r="D17" s="7" t="s">
        <v>1175</v>
      </c>
      <c r="E17" s="7" t="s">
        <v>2</v>
      </c>
      <c r="F17" s="52" t="s">
        <v>1176</v>
      </c>
      <c r="G17" s="4"/>
      <c r="H17" s="12"/>
      <c r="I17" s="12"/>
      <c r="J17" s="12"/>
      <c r="K17" s="12"/>
      <c r="L17" s="12"/>
      <c r="M17" s="12"/>
    </row>
    <row r="18" spans="1:13" s="5" customFormat="1" ht="23.25" customHeight="1" thickBot="1" x14ac:dyDescent="0.35">
      <c r="A18" s="343" t="s">
        <v>24</v>
      </c>
      <c r="B18" s="344"/>
      <c r="C18" s="344"/>
      <c r="D18" s="344"/>
      <c r="E18" s="344"/>
      <c r="F18" s="345"/>
      <c r="G18" s="4"/>
      <c r="H18" s="12"/>
      <c r="I18" s="12"/>
      <c r="J18" s="12"/>
      <c r="K18" s="12"/>
      <c r="L18" s="12"/>
      <c r="M18" s="12"/>
    </row>
    <row r="19" spans="1:13" ht="53.25" customHeight="1" x14ac:dyDescent="0.3">
      <c r="A19" s="21">
        <v>1</v>
      </c>
      <c r="B19" s="162" t="s">
        <v>312</v>
      </c>
      <c r="C19" s="32" t="s">
        <v>44</v>
      </c>
      <c r="D19" s="18" t="s">
        <v>987</v>
      </c>
      <c r="E19" s="53"/>
      <c r="F19" s="277">
        <f>Таблица!E41</f>
        <v>28500.479999999996</v>
      </c>
      <c r="H19" s="182"/>
      <c r="I19" s="182"/>
      <c r="J19" s="182"/>
      <c r="K19" s="182"/>
      <c r="L19" s="182"/>
      <c r="M19" s="182"/>
    </row>
    <row r="20" spans="1:13" ht="25.5" customHeight="1" x14ac:dyDescent="0.3">
      <c r="A20" s="22">
        <v>2</v>
      </c>
      <c r="B20" s="163" t="s">
        <v>313</v>
      </c>
      <c r="C20" s="30" t="s">
        <v>44</v>
      </c>
      <c r="D20" s="19" t="s">
        <v>987</v>
      </c>
      <c r="E20" s="369"/>
      <c r="F20" s="278">
        <f>Таблица!E45</f>
        <v>44490.240000000005</v>
      </c>
      <c r="H20" s="151"/>
      <c r="I20" s="151"/>
      <c r="J20" s="151"/>
      <c r="K20" s="151"/>
      <c r="L20" s="151"/>
      <c r="M20" s="151"/>
    </row>
    <row r="21" spans="1:13" ht="25.5" customHeight="1" x14ac:dyDescent="0.3">
      <c r="A21" s="22">
        <v>3</v>
      </c>
      <c r="B21" s="163" t="s">
        <v>314</v>
      </c>
      <c r="C21" s="30" t="s">
        <v>44</v>
      </c>
      <c r="D21" s="19" t="s">
        <v>988</v>
      </c>
      <c r="E21" s="369"/>
      <c r="F21" s="278">
        <f>Таблица!E46</f>
        <v>39297.599999999999</v>
      </c>
      <c r="H21" s="151"/>
      <c r="I21" s="151"/>
      <c r="J21" s="151"/>
      <c r="K21" s="151"/>
      <c r="L21" s="151"/>
      <c r="M21" s="151"/>
    </row>
    <row r="22" spans="1:13" ht="29.25" customHeight="1" x14ac:dyDescent="0.3">
      <c r="A22" s="22">
        <v>4</v>
      </c>
      <c r="B22" s="163" t="s">
        <v>556</v>
      </c>
      <c r="C22" s="30" t="s">
        <v>558</v>
      </c>
      <c r="D22" s="19" t="s">
        <v>987</v>
      </c>
      <c r="E22" s="369"/>
      <c r="F22" s="278">
        <f>Таблица!E47</f>
        <v>60975.360000000001</v>
      </c>
      <c r="H22" s="361"/>
      <c r="I22" s="361"/>
      <c r="J22" s="361"/>
      <c r="K22" s="361"/>
      <c r="L22" s="361"/>
      <c r="M22" s="361"/>
    </row>
    <row r="23" spans="1:13" ht="29.25" customHeight="1" thickBot="1" x14ac:dyDescent="0.35">
      <c r="A23" s="23">
        <v>5</v>
      </c>
      <c r="B23" s="164" t="s">
        <v>557</v>
      </c>
      <c r="C23" s="34" t="s">
        <v>558</v>
      </c>
      <c r="D23" s="20" t="s">
        <v>988</v>
      </c>
      <c r="E23" s="368"/>
      <c r="F23" s="279">
        <f>Таблица!E48</f>
        <v>55782.720000000001</v>
      </c>
      <c r="H23" s="360"/>
      <c r="I23" s="360"/>
      <c r="J23" s="360"/>
      <c r="K23" s="360"/>
      <c r="L23" s="360"/>
      <c r="M23" s="360"/>
    </row>
    <row r="24" spans="1:13" ht="41.25" customHeight="1" x14ac:dyDescent="0.3">
      <c r="A24" s="58">
        <v>6</v>
      </c>
      <c r="B24" s="165" t="s">
        <v>540</v>
      </c>
      <c r="C24" s="40" t="s">
        <v>34</v>
      </c>
      <c r="D24" s="59" t="s">
        <v>1185</v>
      </c>
      <c r="E24" s="60"/>
      <c r="F24" s="280">
        <f>Таблица!E135</f>
        <v>17576.64</v>
      </c>
      <c r="H24" s="361"/>
      <c r="I24" s="361"/>
      <c r="J24" s="361"/>
      <c r="K24" s="361"/>
      <c r="L24" s="361"/>
      <c r="M24" s="361"/>
    </row>
    <row r="25" spans="1:13" ht="41.25" customHeight="1" x14ac:dyDescent="0.3">
      <c r="A25" s="22">
        <v>7</v>
      </c>
      <c r="B25" s="163" t="s">
        <v>541</v>
      </c>
      <c r="C25" s="30" t="s">
        <v>35</v>
      </c>
      <c r="D25" s="19" t="s">
        <v>1185</v>
      </c>
      <c r="E25" s="26"/>
      <c r="F25" s="278">
        <f>Таблица!E136</f>
        <v>18813.599999999999</v>
      </c>
      <c r="H25" s="361"/>
      <c r="I25" s="361"/>
      <c r="J25" s="361"/>
      <c r="K25" s="361"/>
      <c r="L25" s="361"/>
      <c r="M25" s="361"/>
    </row>
    <row r="26" spans="1:13" ht="41.25" customHeight="1" x14ac:dyDescent="0.3">
      <c r="A26" s="22">
        <v>8</v>
      </c>
      <c r="B26" s="163" t="s">
        <v>542</v>
      </c>
      <c r="C26" s="30" t="s">
        <v>36</v>
      </c>
      <c r="D26" s="19" t="s">
        <v>976</v>
      </c>
      <c r="E26" s="26"/>
      <c r="F26" s="278">
        <f>Таблица!E137</f>
        <v>34911.360000000001</v>
      </c>
      <c r="H26" s="360" t="s">
        <v>1177</v>
      </c>
      <c r="I26" s="360"/>
      <c r="J26" s="360"/>
      <c r="K26" s="360"/>
      <c r="L26" s="360"/>
      <c r="M26" s="360"/>
    </row>
    <row r="27" spans="1:13" ht="41.25" customHeight="1" thickBot="1" x14ac:dyDescent="0.35">
      <c r="A27" s="23">
        <v>9</v>
      </c>
      <c r="B27" s="164" t="s">
        <v>543</v>
      </c>
      <c r="C27" s="34" t="s">
        <v>37</v>
      </c>
      <c r="D27" s="20" t="s">
        <v>976</v>
      </c>
      <c r="E27" s="54"/>
      <c r="F27" s="279">
        <f>Таблица!E138</f>
        <v>37346.400000000001</v>
      </c>
      <c r="H27" s="360"/>
      <c r="I27" s="360"/>
      <c r="J27" s="360"/>
      <c r="K27" s="360"/>
      <c r="L27" s="360"/>
      <c r="M27" s="360"/>
    </row>
    <row r="28" spans="1:13" s="5" customFormat="1" ht="23.25" customHeight="1" thickBot="1" x14ac:dyDescent="0.35">
      <c r="A28" s="370" t="s">
        <v>25</v>
      </c>
      <c r="B28" s="371"/>
      <c r="C28" s="371"/>
      <c r="D28" s="371"/>
      <c r="E28" s="371"/>
      <c r="F28" s="372"/>
      <c r="G28" s="4"/>
      <c r="H28" s="12"/>
      <c r="I28" s="12"/>
      <c r="J28" s="12"/>
      <c r="K28" s="12"/>
      <c r="L28" s="12"/>
      <c r="M28" s="12"/>
    </row>
    <row r="29" spans="1:13" ht="50.25" customHeight="1" x14ac:dyDescent="0.3">
      <c r="A29" s="58">
        <v>10</v>
      </c>
      <c r="B29" s="165" t="s">
        <v>508</v>
      </c>
      <c r="C29" s="40" t="s">
        <v>26</v>
      </c>
      <c r="D29" s="59" t="s">
        <v>991</v>
      </c>
      <c r="E29" s="60"/>
      <c r="F29" s="280">
        <f>Таблица!E51</f>
        <v>14928.480000000001</v>
      </c>
      <c r="H29" s="361"/>
      <c r="I29" s="361"/>
      <c r="J29" s="361"/>
      <c r="K29" s="361"/>
      <c r="L29" s="361"/>
      <c r="M29" s="361"/>
    </row>
    <row r="30" spans="1:13" ht="50.25" customHeight="1" x14ac:dyDescent="0.3">
      <c r="A30" s="22">
        <v>11</v>
      </c>
      <c r="B30" s="163" t="s">
        <v>516</v>
      </c>
      <c r="C30" s="30" t="s">
        <v>27</v>
      </c>
      <c r="D30" s="19" t="s">
        <v>1178</v>
      </c>
      <c r="E30" s="26"/>
      <c r="F30" s="278">
        <f>Таблица!E52</f>
        <v>13121.280000000002</v>
      </c>
      <c r="H30" s="361"/>
      <c r="I30" s="361"/>
      <c r="J30" s="361"/>
      <c r="K30" s="361"/>
      <c r="L30" s="361"/>
      <c r="M30" s="361"/>
    </row>
    <row r="31" spans="1:13" ht="50.25" customHeight="1" x14ac:dyDescent="0.3">
      <c r="A31" s="22">
        <v>12</v>
      </c>
      <c r="B31" s="163" t="s">
        <v>515</v>
      </c>
      <c r="C31" s="30" t="s">
        <v>28</v>
      </c>
      <c r="D31" s="19" t="s">
        <v>1178</v>
      </c>
      <c r="E31" s="26"/>
      <c r="F31" s="278">
        <f>Таблица!E53</f>
        <v>13121.280000000002</v>
      </c>
      <c r="H31" s="360"/>
      <c r="I31" s="360"/>
      <c r="J31" s="360"/>
      <c r="K31" s="360"/>
      <c r="L31" s="360"/>
      <c r="M31" s="360"/>
    </row>
    <row r="32" spans="1:13" ht="50.25" customHeight="1" thickBot="1" x14ac:dyDescent="0.35">
      <c r="A32" s="24">
        <v>13</v>
      </c>
      <c r="B32" s="166" t="s">
        <v>514</v>
      </c>
      <c r="C32" s="29" t="s">
        <v>130</v>
      </c>
      <c r="D32" s="28" t="s">
        <v>1179</v>
      </c>
      <c r="E32" s="61"/>
      <c r="F32" s="281">
        <f>Таблица!E54</f>
        <v>8743.68</v>
      </c>
      <c r="H32" s="360"/>
      <c r="I32" s="360"/>
      <c r="J32" s="360"/>
      <c r="K32" s="360"/>
      <c r="L32" s="360"/>
      <c r="M32" s="360"/>
    </row>
    <row r="33" spans="1:13" ht="42.75" customHeight="1" x14ac:dyDescent="0.3">
      <c r="A33" s="21">
        <v>14</v>
      </c>
      <c r="B33" s="162" t="s">
        <v>509</v>
      </c>
      <c r="C33" s="32" t="s">
        <v>131</v>
      </c>
      <c r="D33" s="18" t="s">
        <v>1180</v>
      </c>
      <c r="E33" s="53"/>
      <c r="F33" s="277">
        <f>Таблица!E49</f>
        <v>11183.04</v>
      </c>
      <c r="H33" s="361"/>
      <c r="I33" s="361"/>
      <c r="J33" s="361"/>
      <c r="K33" s="361"/>
      <c r="L33" s="361"/>
      <c r="M33" s="361"/>
    </row>
    <row r="34" spans="1:13" ht="50.25" customHeight="1" thickBot="1" x14ac:dyDescent="0.35">
      <c r="A34" s="24">
        <v>15</v>
      </c>
      <c r="B34" s="167" t="s">
        <v>510</v>
      </c>
      <c r="C34" s="37" t="s">
        <v>132</v>
      </c>
      <c r="D34" s="36" t="s">
        <v>1181</v>
      </c>
      <c r="E34" s="69"/>
      <c r="F34" s="282">
        <f>Таблица!E50</f>
        <v>10025.280000000001</v>
      </c>
      <c r="H34" s="361"/>
      <c r="I34" s="361"/>
      <c r="J34" s="361"/>
      <c r="K34" s="361"/>
      <c r="L34" s="361"/>
      <c r="M34" s="361"/>
    </row>
    <row r="35" spans="1:13" ht="28.5" customHeight="1" x14ac:dyDescent="0.3">
      <c r="A35" s="13">
        <v>16</v>
      </c>
      <c r="B35" s="18" t="s">
        <v>513</v>
      </c>
      <c r="C35" s="84" t="s">
        <v>205</v>
      </c>
      <c r="D35" s="18" t="s">
        <v>1182</v>
      </c>
      <c r="E35" s="373"/>
      <c r="F35" s="283">
        <f>Таблица!E42</f>
        <v>20770.560000000001</v>
      </c>
    </row>
    <row r="36" spans="1:13" ht="28.5" customHeight="1" x14ac:dyDescent="0.3">
      <c r="A36" s="15">
        <v>17</v>
      </c>
      <c r="B36" s="19" t="s">
        <v>512</v>
      </c>
      <c r="C36" s="65" t="s">
        <v>206</v>
      </c>
      <c r="D36" s="19" t="s">
        <v>1183</v>
      </c>
      <c r="E36" s="374"/>
      <c r="F36" s="284">
        <f>Таблица!E43</f>
        <v>15577.920000000002</v>
      </c>
    </row>
    <row r="37" spans="1:13" ht="42.75" customHeight="1" thickBot="1" x14ac:dyDescent="0.35">
      <c r="A37" s="35">
        <v>18</v>
      </c>
      <c r="B37" s="154" t="s">
        <v>511</v>
      </c>
      <c r="C37" s="69" t="s">
        <v>133</v>
      </c>
      <c r="D37" s="154" t="s">
        <v>1184</v>
      </c>
      <c r="E37" s="154"/>
      <c r="F37" s="285">
        <f>Таблица!E44</f>
        <v>7729.92</v>
      </c>
    </row>
    <row r="38" spans="1:13" ht="31.5" customHeight="1" x14ac:dyDescent="0.3">
      <c r="A38" s="13">
        <v>19</v>
      </c>
      <c r="B38" s="18" t="s">
        <v>120</v>
      </c>
      <c r="C38" s="53" t="s">
        <v>121</v>
      </c>
      <c r="D38" s="18" t="s">
        <v>1170</v>
      </c>
      <c r="E38" s="367"/>
      <c r="F38" s="283">
        <f>Таблица!E130</f>
        <v>5929.92</v>
      </c>
    </row>
    <row r="39" spans="1:13" ht="31.5" customHeight="1" thickBot="1" x14ac:dyDescent="0.35">
      <c r="A39" s="23">
        <v>20</v>
      </c>
      <c r="B39" s="20" t="s">
        <v>554</v>
      </c>
      <c r="C39" s="156" t="s">
        <v>555</v>
      </c>
      <c r="D39" s="20" t="s">
        <v>1170</v>
      </c>
      <c r="E39" s="368"/>
      <c r="F39" s="286">
        <f>Таблица!E131</f>
        <v>10051.200000000001</v>
      </c>
    </row>
    <row r="40" spans="1:13" x14ac:dyDescent="0.3">
      <c r="A40" t="s">
        <v>1186</v>
      </c>
    </row>
  </sheetData>
  <mergeCells count="30">
    <mergeCell ref="Q13:Q14"/>
    <mergeCell ref="A11:F11"/>
    <mergeCell ref="H11:M11"/>
    <mergeCell ref="B8:F8"/>
    <mergeCell ref="B9:F9"/>
    <mergeCell ref="A10:F10"/>
    <mergeCell ref="H10:M10"/>
    <mergeCell ref="H26:M26"/>
    <mergeCell ref="A12:F12"/>
    <mergeCell ref="H12:M12"/>
    <mergeCell ref="A13:F13"/>
    <mergeCell ref="A14:F14"/>
    <mergeCell ref="A15:F15"/>
    <mergeCell ref="A16:F16"/>
    <mergeCell ref="E38:E39"/>
    <mergeCell ref="E20:E23"/>
    <mergeCell ref="H27:M27"/>
    <mergeCell ref="A18:F18"/>
    <mergeCell ref="A28:F28"/>
    <mergeCell ref="E35:E36"/>
    <mergeCell ref="H22:M22"/>
    <mergeCell ref="H23:M23"/>
    <mergeCell ref="H32:M32"/>
    <mergeCell ref="H29:M29"/>
    <mergeCell ref="H30:M30"/>
    <mergeCell ref="H31:M31"/>
    <mergeCell ref="H33:M33"/>
    <mergeCell ref="H34:M34"/>
    <mergeCell ref="H24:M24"/>
    <mergeCell ref="H25:M25"/>
  </mergeCells>
  <pageMargins left="0" right="0" top="0" bottom="0" header="0" footer="0"/>
  <pageSetup paperSize="9" scale="95" fitToHeight="2" orientation="portrait" r:id="rId1"/>
  <headerFooter>
    <oddFooter>Страница  &amp;P из &amp;N</oddFooter>
  </headerFooter>
  <rowBreaks count="1" manualBreakCount="1">
    <brk id="27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00B050"/>
  </sheetPr>
  <dimension ref="A1:M26"/>
  <sheetViews>
    <sheetView showGridLines="0" zoomScaleNormal="100" zoomScaleSheetLayoutView="85" workbookViewId="0">
      <selection activeCell="F6" sqref="F6"/>
    </sheetView>
  </sheetViews>
  <sheetFormatPr defaultRowHeight="14.4" x14ac:dyDescent="0.3"/>
  <cols>
    <col min="1" max="1" width="3.5546875" style="45" customWidth="1"/>
    <col min="2" max="2" width="17.33203125" style="45" customWidth="1"/>
    <col min="3" max="3" width="29.109375" style="45" customWidth="1"/>
    <col min="4" max="4" width="21" style="48" customWidth="1"/>
    <col min="5" max="5" width="16.33203125" style="48" customWidth="1"/>
    <col min="6" max="6" width="11.6640625" style="287" customWidth="1"/>
    <col min="7" max="7" width="5.6640625" customWidth="1"/>
    <col min="8" max="8" width="10.33203125" bestFit="1" customWidth="1"/>
    <col min="13" max="13" width="12.88671875" customWidth="1"/>
  </cols>
  <sheetData>
    <row r="1" spans="1:13" s="1" customFormat="1" ht="15" x14ac:dyDescent="0.25">
      <c r="A1" s="44"/>
      <c r="B1" s="269"/>
      <c r="C1" s="269"/>
      <c r="D1" s="269"/>
      <c r="F1" s="270"/>
      <c r="H1" s="2"/>
      <c r="I1" s="2"/>
      <c r="J1" s="2"/>
      <c r="K1" s="2"/>
      <c r="L1" s="2"/>
    </row>
    <row r="2" spans="1:13" s="1" customFormat="1" ht="15" x14ac:dyDescent="0.25">
      <c r="A2" s="44"/>
      <c r="B2" s="269"/>
      <c r="C2" s="269"/>
      <c r="D2" s="269"/>
      <c r="F2" s="270"/>
      <c r="H2" s="2"/>
      <c r="I2" s="2"/>
      <c r="J2" s="2"/>
      <c r="K2" s="2"/>
      <c r="L2" s="2"/>
    </row>
    <row r="3" spans="1:13" s="1" customFormat="1" ht="15" x14ac:dyDescent="0.25">
      <c r="A3" s="44"/>
      <c r="B3" s="269"/>
      <c r="C3" s="269"/>
      <c r="D3" s="269"/>
      <c r="F3" s="270"/>
      <c r="H3" s="2"/>
      <c r="I3" s="2"/>
      <c r="J3" s="2"/>
      <c r="K3" s="2"/>
      <c r="L3" s="2"/>
    </row>
    <row r="4" spans="1:13" s="1" customFormat="1" ht="15" x14ac:dyDescent="0.25">
      <c r="A4" s="270"/>
      <c r="B4" s="270"/>
      <c r="C4" s="270"/>
      <c r="D4" s="270"/>
      <c r="F4" s="270"/>
      <c r="H4" s="2"/>
      <c r="I4" s="2"/>
      <c r="J4" s="2"/>
      <c r="K4" s="2"/>
      <c r="L4" s="2"/>
    </row>
    <row r="5" spans="1:13" s="1" customFormat="1" ht="15" x14ac:dyDescent="0.25">
      <c r="A5" s="270"/>
      <c r="B5" s="270"/>
      <c r="C5" s="270"/>
      <c r="D5" s="270"/>
      <c r="E5" s="168"/>
      <c r="F5" s="270"/>
      <c r="H5" s="2"/>
      <c r="I5" s="2"/>
      <c r="J5" s="2"/>
      <c r="K5" s="2"/>
      <c r="L5" s="2"/>
    </row>
    <row r="6" spans="1:13" s="1" customFormat="1" ht="15" x14ac:dyDescent="0.25">
      <c r="A6" s="271"/>
      <c r="B6" s="271"/>
      <c r="C6" s="271"/>
      <c r="D6" s="271"/>
      <c r="E6" s="168"/>
      <c r="F6" s="276"/>
      <c r="H6" s="2"/>
      <c r="I6" s="2"/>
      <c r="J6" s="2"/>
      <c r="K6" s="2"/>
      <c r="L6" s="2"/>
    </row>
    <row r="7" spans="1:13" s="1" customFormat="1" ht="15" x14ac:dyDescent="0.25">
      <c r="A7" s="269"/>
      <c r="B7" s="269"/>
      <c r="C7" s="272"/>
      <c r="D7" s="270"/>
      <c r="E7" s="168"/>
      <c r="F7" s="273" t="str">
        <f>'Столы руководителя'!F1</f>
        <v>Измененен: 09.09.2024</v>
      </c>
      <c r="H7" s="2"/>
      <c r="I7" s="2"/>
      <c r="J7" s="2"/>
      <c r="K7" s="2"/>
      <c r="L7" s="2"/>
    </row>
    <row r="8" spans="1:13" s="1" customFormat="1" ht="15" x14ac:dyDescent="0.25">
      <c r="A8" s="44"/>
      <c r="B8" s="356"/>
      <c r="C8" s="356"/>
      <c r="D8" s="356"/>
      <c r="E8" s="356"/>
      <c r="F8" s="356"/>
      <c r="H8" s="2"/>
      <c r="I8" s="2"/>
      <c r="J8" s="2"/>
      <c r="K8" s="2"/>
      <c r="L8" s="2"/>
    </row>
    <row r="9" spans="1:13" s="1" customFormat="1" ht="18" thickBot="1" x14ac:dyDescent="0.35">
      <c r="A9" s="44"/>
      <c r="B9" s="362" t="s">
        <v>43</v>
      </c>
      <c r="C9" s="362"/>
      <c r="D9" s="362"/>
      <c r="E9" s="362"/>
      <c r="F9" s="362"/>
      <c r="H9" s="2"/>
      <c r="I9" s="2"/>
      <c r="J9" s="2"/>
      <c r="K9" s="2"/>
      <c r="L9" s="2"/>
    </row>
    <row r="10" spans="1:13" s="1" customFormat="1" ht="15" thickBot="1" x14ac:dyDescent="0.35">
      <c r="A10" s="363" t="s">
        <v>1</v>
      </c>
      <c r="B10" s="364"/>
      <c r="C10" s="364"/>
      <c r="D10" s="364"/>
      <c r="E10" s="364"/>
      <c r="F10" s="365"/>
      <c r="H10" s="366"/>
      <c r="I10" s="366"/>
      <c r="J10" s="366"/>
      <c r="K10" s="366"/>
      <c r="L10" s="366"/>
      <c r="M10" s="366"/>
    </row>
    <row r="11" spans="1:13" s="1" customFormat="1" x14ac:dyDescent="0.3">
      <c r="A11" s="357" t="s">
        <v>124</v>
      </c>
      <c r="B11" s="358"/>
      <c r="C11" s="358"/>
      <c r="D11" s="358"/>
      <c r="E11" s="358"/>
      <c r="F11" s="359"/>
      <c r="H11" s="360"/>
      <c r="I11" s="360"/>
      <c r="J11" s="360"/>
      <c r="K11" s="360"/>
      <c r="L11" s="360"/>
      <c r="M11" s="360"/>
    </row>
    <row r="12" spans="1:13" s="1" customFormat="1" x14ac:dyDescent="0.3">
      <c r="A12" s="340" t="s">
        <v>1171</v>
      </c>
      <c r="B12" s="341"/>
      <c r="C12" s="341"/>
      <c r="D12" s="341"/>
      <c r="E12" s="341"/>
      <c r="F12" s="342"/>
      <c r="H12" s="360"/>
      <c r="I12" s="360"/>
      <c r="J12" s="360"/>
      <c r="K12" s="360"/>
      <c r="L12" s="360"/>
      <c r="M12" s="360"/>
    </row>
    <row r="13" spans="1:13" s="1" customFormat="1" ht="18" customHeight="1" x14ac:dyDescent="0.3">
      <c r="A13" s="332" t="s">
        <v>1187</v>
      </c>
      <c r="B13" s="333"/>
      <c r="C13" s="333"/>
      <c r="D13" s="333"/>
      <c r="E13" s="333"/>
      <c r="F13" s="334"/>
      <c r="H13" s="25"/>
      <c r="I13" s="25"/>
      <c r="J13" s="25"/>
      <c r="K13" s="25"/>
      <c r="L13" s="25"/>
      <c r="M13" s="9"/>
    </row>
    <row r="14" spans="1:13" s="1" customFormat="1" ht="18" customHeight="1" x14ac:dyDescent="0.3">
      <c r="A14" s="332" t="s">
        <v>1172</v>
      </c>
      <c r="B14" s="333"/>
      <c r="C14" s="333"/>
      <c r="D14" s="333"/>
      <c r="E14" s="333"/>
      <c r="F14" s="334"/>
      <c r="H14" s="25"/>
      <c r="I14" s="25"/>
      <c r="J14" s="25"/>
      <c r="K14" s="25"/>
      <c r="L14" s="25"/>
      <c r="M14" s="9"/>
    </row>
    <row r="15" spans="1:13" s="1" customFormat="1" ht="15" customHeight="1" x14ac:dyDescent="0.3">
      <c r="A15" s="340" t="s">
        <v>1188</v>
      </c>
      <c r="B15" s="341"/>
      <c r="C15" s="341"/>
      <c r="D15" s="341"/>
      <c r="E15" s="341"/>
      <c r="F15" s="342"/>
      <c r="H15" s="25"/>
      <c r="I15" s="25"/>
      <c r="J15" s="25"/>
      <c r="K15" s="25"/>
      <c r="L15" s="25"/>
      <c r="M15" s="9"/>
    </row>
    <row r="16" spans="1:13" s="1" customFormat="1" ht="15" customHeight="1" thickBot="1" x14ac:dyDescent="0.35">
      <c r="A16" s="346" t="s">
        <v>1174</v>
      </c>
      <c r="B16" s="347"/>
      <c r="C16" s="347"/>
      <c r="D16" s="347"/>
      <c r="E16" s="347"/>
      <c r="F16" s="348"/>
      <c r="H16" s="25"/>
      <c r="I16" s="25"/>
      <c r="J16" s="25"/>
      <c r="K16" s="25"/>
      <c r="L16" s="25"/>
      <c r="M16" s="9"/>
    </row>
    <row r="17" spans="1:13" s="5" customFormat="1" ht="30" customHeight="1" thickBot="1" x14ac:dyDescent="0.35">
      <c r="A17" s="49" t="s">
        <v>5</v>
      </c>
      <c r="B17" s="50" t="s">
        <v>0</v>
      </c>
      <c r="C17" s="51" t="s">
        <v>6</v>
      </c>
      <c r="D17" s="50" t="s">
        <v>1175</v>
      </c>
      <c r="E17" s="50" t="s">
        <v>2</v>
      </c>
      <c r="F17" s="52" t="s">
        <v>1176</v>
      </c>
      <c r="G17" s="4"/>
      <c r="H17" s="12"/>
      <c r="I17" s="12"/>
      <c r="J17" s="12"/>
      <c r="K17" s="12"/>
      <c r="L17" s="12"/>
      <c r="M17" s="12"/>
    </row>
    <row r="18" spans="1:13" s="5" customFormat="1" ht="23.25" customHeight="1" thickBot="1" x14ac:dyDescent="0.35">
      <c r="A18" s="343" t="s">
        <v>22</v>
      </c>
      <c r="B18" s="344"/>
      <c r="C18" s="344"/>
      <c r="D18" s="344"/>
      <c r="E18" s="344"/>
      <c r="F18" s="345"/>
      <c r="G18" s="4"/>
      <c r="H18" s="12"/>
      <c r="I18" s="12"/>
      <c r="J18" s="12"/>
      <c r="K18" s="12"/>
      <c r="L18" s="12"/>
      <c r="M18" s="12"/>
    </row>
    <row r="19" spans="1:13" ht="21" customHeight="1" x14ac:dyDescent="0.3">
      <c r="A19" s="21">
        <v>1</v>
      </c>
      <c r="B19" s="162" t="s">
        <v>369</v>
      </c>
      <c r="C19" s="32" t="s">
        <v>23</v>
      </c>
      <c r="D19" s="18" t="s">
        <v>984</v>
      </c>
      <c r="E19" s="373"/>
      <c r="F19" s="277">
        <f>Таблица!E38</f>
        <v>15449.76</v>
      </c>
      <c r="H19" s="361"/>
      <c r="I19" s="361"/>
      <c r="J19" s="361"/>
      <c r="K19" s="361"/>
      <c r="L19" s="361"/>
      <c r="M19" s="361"/>
    </row>
    <row r="20" spans="1:13" ht="21" customHeight="1" x14ac:dyDescent="0.3">
      <c r="A20" s="22">
        <v>2</v>
      </c>
      <c r="B20" s="163" t="s">
        <v>370</v>
      </c>
      <c r="C20" s="30" t="s">
        <v>23</v>
      </c>
      <c r="D20" s="19" t="s">
        <v>985</v>
      </c>
      <c r="E20" s="379"/>
      <c r="F20" s="278">
        <f>Таблица!E39</f>
        <v>16728.480000000003</v>
      </c>
      <c r="H20" s="361"/>
      <c r="I20" s="361"/>
      <c r="J20" s="361"/>
      <c r="K20" s="361"/>
      <c r="L20" s="361"/>
      <c r="M20" s="361"/>
    </row>
    <row r="21" spans="1:13" ht="21" customHeight="1" thickBot="1" x14ac:dyDescent="0.35">
      <c r="A21" s="23">
        <v>3</v>
      </c>
      <c r="B21" s="164" t="s">
        <v>371</v>
      </c>
      <c r="C21" s="34" t="s">
        <v>23</v>
      </c>
      <c r="D21" s="20" t="s">
        <v>986</v>
      </c>
      <c r="E21" s="380"/>
      <c r="F21" s="279">
        <f>Таблица!E40</f>
        <v>18012.96</v>
      </c>
      <c r="H21" s="360"/>
      <c r="I21" s="360"/>
      <c r="J21" s="360"/>
      <c r="K21" s="360"/>
      <c r="L21" s="360"/>
      <c r="M21" s="360"/>
    </row>
    <row r="22" spans="1:13" s="5" customFormat="1" ht="23.25" customHeight="1" thickBot="1" x14ac:dyDescent="0.35">
      <c r="A22" s="376" t="s">
        <v>38</v>
      </c>
      <c r="B22" s="377"/>
      <c r="C22" s="377"/>
      <c r="D22" s="377"/>
      <c r="E22" s="377"/>
      <c r="F22" s="378"/>
      <c r="G22" s="4"/>
      <c r="H22" s="12"/>
      <c r="I22" s="12"/>
      <c r="J22" s="12"/>
      <c r="K22" s="12"/>
      <c r="L22" s="12"/>
      <c r="M22" s="12"/>
    </row>
    <row r="23" spans="1:13" ht="61.5" customHeight="1" x14ac:dyDescent="0.3">
      <c r="A23" s="21">
        <v>4</v>
      </c>
      <c r="B23" s="162" t="s">
        <v>517</v>
      </c>
      <c r="C23" s="43" t="s">
        <v>129</v>
      </c>
      <c r="D23" s="18" t="s">
        <v>994</v>
      </c>
      <c r="E23" s="53"/>
      <c r="F23" s="277">
        <f>Таблица!E55</f>
        <v>10281.6</v>
      </c>
      <c r="H23" s="361"/>
      <c r="I23" s="361"/>
      <c r="J23" s="361"/>
      <c r="K23" s="361"/>
      <c r="L23" s="361"/>
      <c r="M23" s="361"/>
    </row>
    <row r="24" spans="1:13" ht="61.5" customHeight="1" x14ac:dyDescent="0.3">
      <c r="A24" s="22">
        <v>5</v>
      </c>
      <c r="B24" s="19" t="s">
        <v>544</v>
      </c>
      <c r="C24" s="63" t="s">
        <v>41</v>
      </c>
      <c r="D24" s="19" t="s">
        <v>1189</v>
      </c>
      <c r="E24" s="19"/>
      <c r="F24" s="278">
        <f>Таблица!E133</f>
        <v>11010.240000000002</v>
      </c>
    </row>
    <row r="25" spans="1:13" ht="61.5" customHeight="1" thickBot="1" x14ac:dyDescent="0.35">
      <c r="A25" s="23">
        <v>6</v>
      </c>
      <c r="B25" s="20" t="s">
        <v>545</v>
      </c>
      <c r="C25" s="64" t="s">
        <v>42</v>
      </c>
      <c r="D25" s="20" t="s">
        <v>1189</v>
      </c>
      <c r="E25" s="20"/>
      <c r="F25" s="279">
        <f>Таблица!E134</f>
        <v>11736</v>
      </c>
    </row>
    <row r="26" spans="1:13" x14ac:dyDescent="0.3">
      <c r="A26" t="s">
        <v>1186</v>
      </c>
    </row>
  </sheetData>
  <mergeCells count="19">
    <mergeCell ref="B9:F9"/>
    <mergeCell ref="A10:F10"/>
    <mergeCell ref="H10:M10"/>
    <mergeCell ref="B8:F8"/>
    <mergeCell ref="A18:F18"/>
    <mergeCell ref="A16:F16"/>
    <mergeCell ref="H11:M11"/>
    <mergeCell ref="A12:F12"/>
    <mergeCell ref="H12:M12"/>
    <mergeCell ref="A13:F13"/>
    <mergeCell ref="A14:F14"/>
    <mergeCell ref="A15:F15"/>
    <mergeCell ref="A11:F11"/>
    <mergeCell ref="A22:F22"/>
    <mergeCell ref="H23:M23"/>
    <mergeCell ref="E19:E21"/>
    <mergeCell ref="H19:M19"/>
    <mergeCell ref="H20:M20"/>
    <mergeCell ref="H21:M21"/>
  </mergeCells>
  <pageMargins left="0" right="0" top="0" bottom="0" header="0" footer="0"/>
  <pageSetup paperSize="9" orientation="portrait" r:id="rId1"/>
  <headerFooter>
    <oddFooter>Страница  &amp;P из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B050"/>
  </sheetPr>
  <dimension ref="A1:M49"/>
  <sheetViews>
    <sheetView showGridLines="0" tabSelected="1" zoomScaleNormal="100" zoomScaleSheetLayoutView="100" workbookViewId="0">
      <selection activeCell="H11" sqref="H11:M11"/>
    </sheetView>
  </sheetViews>
  <sheetFormatPr defaultRowHeight="14.4" x14ac:dyDescent="0.3"/>
  <cols>
    <col min="1" max="1" width="3.5546875" customWidth="1"/>
    <col min="2" max="2" width="17.33203125" customWidth="1"/>
    <col min="3" max="3" width="27.88671875" customWidth="1"/>
    <col min="4" max="4" width="21.33203125" style="6" customWidth="1"/>
    <col min="5" max="5" width="16.33203125" style="6" customWidth="1"/>
    <col min="6" max="6" width="13.33203125" style="289" customWidth="1"/>
    <col min="7" max="7" width="17.109375" customWidth="1"/>
    <col min="8" max="8" width="10.33203125" bestFit="1" customWidth="1"/>
    <col min="13" max="13" width="12.88671875" customWidth="1"/>
  </cols>
  <sheetData>
    <row r="1" spans="1:13" s="1" customFormat="1" x14ac:dyDescent="0.3">
      <c r="A1" s="269"/>
      <c r="B1" s="269"/>
      <c r="C1" s="272"/>
      <c r="D1" s="270"/>
      <c r="E1" s="168"/>
      <c r="F1" s="273" t="str">
        <f>'Столы руководителя'!F1</f>
        <v>Измененен: 09.09.2024</v>
      </c>
      <c r="H1" s="2"/>
      <c r="I1" s="2"/>
      <c r="J1" s="2"/>
      <c r="K1" s="2"/>
      <c r="L1" s="2"/>
    </row>
    <row r="2" spans="1:13" s="1" customFormat="1" ht="15" x14ac:dyDescent="0.25">
      <c r="B2" s="356"/>
      <c r="C2" s="356"/>
      <c r="D2" s="356"/>
      <c r="E2" s="356"/>
      <c r="F2" s="356"/>
      <c r="H2" s="2"/>
      <c r="I2" s="2"/>
      <c r="J2" s="2"/>
      <c r="K2" s="2"/>
      <c r="L2" s="2"/>
    </row>
    <row r="3" spans="1:13" s="1" customFormat="1" ht="18" thickBot="1" x14ac:dyDescent="0.35">
      <c r="B3" s="362" t="s">
        <v>18</v>
      </c>
      <c r="C3" s="362"/>
      <c r="D3" s="362"/>
      <c r="E3" s="362"/>
      <c r="F3" s="362"/>
      <c r="H3" s="2"/>
      <c r="I3" s="2"/>
      <c r="J3" s="2"/>
      <c r="K3" s="2"/>
      <c r="L3" s="2"/>
    </row>
    <row r="4" spans="1:13" s="1" customFormat="1" ht="15" thickBot="1" x14ac:dyDescent="0.35">
      <c r="A4" s="363" t="s">
        <v>1</v>
      </c>
      <c r="B4" s="364"/>
      <c r="C4" s="364"/>
      <c r="D4" s="364"/>
      <c r="E4" s="364"/>
      <c r="F4" s="365"/>
      <c r="H4" s="366"/>
      <c r="I4" s="366"/>
      <c r="J4" s="366"/>
      <c r="K4" s="366"/>
      <c r="L4" s="366"/>
      <c r="M4" s="366"/>
    </row>
    <row r="5" spans="1:13" s="1" customFormat="1" x14ac:dyDescent="0.3">
      <c r="A5" s="357" t="s">
        <v>1203</v>
      </c>
      <c r="B5" s="358"/>
      <c r="C5" s="358"/>
      <c r="D5" s="358"/>
      <c r="E5" s="358"/>
      <c r="F5" s="359"/>
      <c r="H5" s="360"/>
      <c r="I5" s="360"/>
      <c r="J5" s="360"/>
      <c r="K5" s="360"/>
      <c r="L5" s="360"/>
      <c r="M5" s="360"/>
    </row>
    <row r="6" spans="1:13" s="1" customFormat="1" x14ac:dyDescent="0.3">
      <c r="A6" s="340" t="s">
        <v>1171</v>
      </c>
      <c r="B6" s="341"/>
      <c r="C6" s="341"/>
      <c r="D6" s="341"/>
      <c r="E6" s="341"/>
      <c r="F6" s="342"/>
      <c r="H6" s="360"/>
      <c r="I6" s="360"/>
      <c r="J6" s="360"/>
      <c r="K6" s="360"/>
      <c r="L6" s="360"/>
      <c r="M6" s="360"/>
    </row>
    <row r="7" spans="1:13" s="1" customFormat="1" ht="18" customHeight="1" x14ac:dyDescent="0.3">
      <c r="A7" s="332" t="s">
        <v>1187</v>
      </c>
      <c r="B7" s="333"/>
      <c r="C7" s="333"/>
      <c r="D7" s="333"/>
      <c r="E7" s="333"/>
      <c r="F7" s="334"/>
      <c r="H7" s="25"/>
      <c r="I7" s="25"/>
      <c r="J7" s="25"/>
      <c r="K7" s="25"/>
      <c r="L7" s="25"/>
      <c r="M7" s="9"/>
    </row>
    <row r="8" spans="1:13" s="1" customFormat="1" ht="15" customHeight="1" x14ac:dyDescent="0.3">
      <c r="A8" s="383" t="s">
        <v>1204</v>
      </c>
      <c r="B8" s="384"/>
      <c r="C8" s="384"/>
      <c r="D8" s="384"/>
      <c r="E8" s="384"/>
      <c r="F8" s="385"/>
      <c r="H8" s="25"/>
      <c r="I8" s="25"/>
      <c r="J8" s="25"/>
      <c r="K8" s="25"/>
      <c r="L8" s="25"/>
      <c r="M8" s="9"/>
    </row>
    <row r="9" spans="1:13" s="1" customFormat="1" ht="15" thickBot="1" x14ac:dyDescent="0.35">
      <c r="A9" s="346" t="s">
        <v>1202</v>
      </c>
      <c r="B9" s="347"/>
      <c r="C9" s="347"/>
      <c r="D9" s="347"/>
      <c r="E9" s="347"/>
      <c r="F9" s="348"/>
      <c r="H9" s="25"/>
      <c r="I9" s="25"/>
      <c r="J9" s="25"/>
      <c r="K9" s="25"/>
      <c r="L9" s="25"/>
      <c r="M9" s="9"/>
    </row>
    <row r="10" spans="1:13" s="5" customFormat="1" ht="30" customHeight="1" thickBot="1" x14ac:dyDescent="0.35">
      <c r="A10" s="10" t="s">
        <v>5</v>
      </c>
      <c r="B10" s="7" t="s">
        <v>0</v>
      </c>
      <c r="C10" s="11" t="s">
        <v>6</v>
      </c>
      <c r="D10" s="7" t="s">
        <v>1175</v>
      </c>
      <c r="E10" s="7" t="s">
        <v>2</v>
      </c>
      <c r="F10" s="292" t="s">
        <v>1176</v>
      </c>
      <c r="G10" s="4"/>
      <c r="H10" s="12"/>
      <c r="I10" s="12"/>
      <c r="J10" s="12"/>
      <c r="K10" s="12"/>
      <c r="L10" s="12"/>
      <c r="M10" s="12"/>
    </row>
    <row r="11" spans="1:13" ht="53.25" customHeight="1" x14ac:dyDescent="0.3">
      <c r="A11" s="13">
        <v>1</v>
      </c>
      <c r="B11" s="73" t="s">
        <v>411</v>
      </c>
      <c r="C11" s="32" t="s">
        <v>17</v>
      </c>
      <c r="D11" s="14" t="s">
        <v>1190</v>
      </c>
      <c r="E11" s="33"/>
      <c r="F11" s="277">
        <f>Таблица!E31</f>
        <v>16964.64</v>
      </c>
      <c r="H11" s="361"/>
      <c r="I11" s="361"/>
      <c r="J11" s="361"/>
      <c r="K11" s="361"/>
      <c r="L11" s="361"/>
      <c r="M11" s="361"/>
    </row>
    <row r="12" spans="1:13" ht="53.25" customHeight="1" x14ac:dyDescent="0.3">
      <c r="A12" s="15">
        <v>2</v>
      </c>
      <c r="B12" s="63" t="s">
        <v>409</v>
      </c>
      <c r="C12" s="30" t="s">
        <v>1237</v>
      </c>
      <c r="D12" s="16" t="s">
        <v>1191</v>
      </c>
      <c r="E12" s="31"/>
      <c r="F12" s="278">
        <f>Таблица!E32</f>
        <v>20046.239999999998</v>
      </c>
      <c r="H12" s="361"/>
      <c r="I12" s="361"/>
      <c r="J12" s="361"/>
      <c r="K12" s="361"/>
      <c r="L12" s="361"/>
      <c r="M12" s="361"/>
    </row>
    <row r="13" spans="1:13" ht="53.25" customHeight="1" thickBot="1" x14ac:dyDescent="0.35">
      <c r="A13" s="35">
        <v>3</v>
      </c>
      <c r="B13" s="74" t="s">
        <v>408</v>
      </c>
      <c r="C13" s="37" t="s">
        <v>159</v>
      </c>
      <c r="D13" s="38" t="s">
        <v>1192</v>
      </c>
      <c r="E13" s="39"/>
      <c r="F13" s="282">
        <f>Таблица!E37</f>
        <v>25440.480000000003</v>
      </c>
      <c r="H13" s="360"/>
      <c r="I13" s="360"/>
      <c r="J13" s="360"/>
      <c r="K13" s="360"/>
      <c r="L13" s="360"/>
      <c r="M13" s="360"/>
    </row>
    <row r="14" spans="1:13" s="5" customFormat="1" ht="23.25" customHeight="1" thickBot="1" x14ac:dyDescent="0.35">
      <c r="A14" s="343" t="s">
        <v>207</v>
      </c>
      <c r="B14" s="344"/>
      <c r="C14" s="344"/>
      <c r="D14" s="344"/>
      <c r="E14" s="344"/>
      <c r="F14" s="345"/>
      <c r="G14" s="4"/>
      <c r="H14" s="12"/>
      <c r="I14" s="12"/>
      <c r="J14" s="12"/>
      <c r="K14" s="12"/>
      <c r="L14" s="12"/>
      <c r="M14" s="12"/>
    </row>
    <row r="15" spans="1:13" ht="53.25" customHeight="1" x14ac:dyDescent="0.3">
      <c r="A15" s="13">
        <v>4</v>
      </c>
      <c r="B15" s="73" t="s">
        <v>518</v>
      </c>
      <c r="C15" s="32" t="s">
        <v>19</v>
      </c>
      <c r="D15" s="92" t="s">
        <v>1193</v>
      </c>
      <c r="E15" s="33"/>
      <c r="F15" s="277">
        <f>Таблица!E33</f>
        <v>18119.52</v>
      </c>
      <c r="H15" s="360"/>
      <c r="I15" s="360"/>
      <c r="J15" s="360"/>
      <c r="K15" s="360"/>
      <c r="L15" s="360"/>
      <c r="M15" s="360"/>
    </row>
    <row r="16" spans="1:13" ht="53.25" customHeight="1" x14ac:dyDescent="0.3">
      <c r="A16" s="15">
        <v>5</v>
      </c>
      <c r="B16" s="63" t="s">
        <v>390</v>
      </c>
      <c r="C16" s="30" t="s">
        <v>19</v>
      </c>
      <c r="D16" s="94" t="s">
        <v>1193</v>
      </c>
      <c r="E16" s="31"/>
      <c r="F16" s="278">
        <f>Таблица!E239</f>
        <v>36894.240000000005</v>
      </c>
      <c r="H16" s="360"/>
      <c r="I16" s="360"/>
      <c r="J16" s="360"/>
      <c r="K16" s="360"/>
      <c r="L16" s="360"/>
      <c r="M16" s="360"/>
    </row>
    <row r="17" spans="1:13" ht="53.25" customHeight="1" x14ac:dyDescent="0.3">
      <c r="A17" s="15">
        <v>6</v>
      </c>
      <c r="B17" s="81" t="s">
        <v>391</v>
      </c>
      <c r="C17" s="30" t="s">
        <v>19</v>
      </c>
      <c r="D17" s="94" t="s">
        <v>1193</v>
      </c>
      <c r="E17" s="90"/>
      <c r="F17" s="278">
        <f>Таблица!E240</f>
        <v>39510.720000000001</v>
      </c>
    </row>
    <row r="18" spans="1:13" ht="53.25" customHeight="1" x14ac:dyDescent="0.3">
      <c r="A18" s="15">
        <v>7</v>
      </c>
      <c r="B18" s="81" t="s">
        <v>392</v>
      </c>
      <c r="C18" s="30" t="s">
        <v>19</v>
      </c>
      <c r="D18" s="94" t="s">
        <v>1193</v>
      </c>
      <c r="E18" s="90"/>
      <c r="F18" s="278">
        <f>Таблица!E241</f>
        <v>45115.199999999997</v>
      </c>
    </row>
    <row r="19" spans="1:13" ht="53.25" customHeight="1" x14ac:dyDescent="0.3">
      <c r="A19" s="15">
        <v>8</v>
      </c>
      <c r="B19" s="81" t="s">
        <v>393</v>
      </c>
      <c r="C19" s="30" t="s">
        <v>19</v>
      </c>
      <c r="D19" s="94" t="s">
        <v>1193</v>
      </c>
      <c r="E19" s="90"/>
      <c r="F19" s="278">
        <f>Таблица!E242</f>
        <v>31858.560000000005</v>
      </c>
    </row>
    <row r="20" spans="1:13" ht="53.25" customHeight="1" x14ac:dyDescent="0.3">
      <c r="A20" s="15">
        <v>9</v>
      </c>
      <c r="B20" s="81" t="s">
        <v>394</v>
      </c>
      <c r="C20" s="30" t="s">
        <v>19</v>
      </c>
      <c r="D20" s="94" t="s">
        <v>1193</v>
      </c>
      <c r="E20" s="90"/>
      <c r="F20" s="278">
        <f>Таблица!E243</f>
        <v>38972.160000000003</v>
      </c>
    </row>
    <row r="21" spans="1:13" ht="53.25" customHeight="1" thickBot="1" x14ac:dyDescent="0.35">
      <c r="A21" s="17">
        <v>10</v>
      </c>
      <c r="B21" s="82" t="s">
        <v>395</v>
      </c>
      <c r="C21" s="34" t="s">
        <v>19</v>
      </c>
      <c r="D21" s="93" t="s">
        <v>1193</v>
      </c>
      <c r="E21" s="91"/>
      <c r="F21" s="279">
        <f>Таблица!E244</f>
        <v>28301.760000000002</v>
      </c>
    </row>
    <row r="22" spans="1:13" s="5" customFormat="1" ht="23.25" customHeight="1" thickBot="1" x14ac:dyDescent="0.35">
      <c r="A22" s="370" t="s">
        <v>208</v>
      </c>
      <c r="B22" s="371"/>
      <c r="C22" s="371"/>
      <c r="D22" s="371"/>
      <c r="E22" s="371"/>
      <c r="F22" s="372"/>
      <c r="G22" s="4"/>
      <c r="H22" s="12"/>
      <c r="I22" s="12"/>
      <c r="J22" s="12"/>
      <c r="K22" s="12"/>
      <c r="L22" s="12"/>
      <c r="M22" s="12"/>
    </row>
    <row r="23" spans="1:13" ht="53.25" customHeight="1" x14ac:dyDescent="0.3">
      <c r="A23" s="13">
        <v>11</v>
      </c>
      <c r="B23" s="80" t="s">
        <v>519</v>
      </c>
      <c r="C23" s="32" t="s">
        <v>20</v>
      </c>
      <c r="D23" s="92" t="s">
        <v>1194</v>
      </c>
      <c r="E23" s="89"/>
      <c r="F23" s="277">
        <f>Таблица!E34</f>
        <v>23127.839999999997</v>
      </c>
    </row>
    <row r="24" spans="1:13" ht="53.25" customHeight="1" x14ac:dyDescent="0.3">
      <c r="A24" s="15">
        <v>12</v>
      </c>
      <c r="B24" s="81" t="s">
        <v>396</v>
      </c>
      <c r="C24" s="30" t="s">
        <v>20</v>
      </c>
      <c r="D24" s="94" t="s">
        <v>1194</v>
      </c>
      <c r="E24" s="90"/>
      <c r="F24" s="290">
        <f>Таблица!E245</f>
        <v>45296.639999999999</v>
      </c>
    </row>
    <row r="25" spans="1:13" ht="53.25" customHeight="1" x14ac:dyDescent="0.3">
      <c r="A25" s="15">
        <v>13</v>
      </c>
      <c r="B25" s="81" t="s">
        <v>397</v>
      </c>
      <c r="C25" s="30" t="s">
        <v>20</v>
      </c>
      <c r="D25" s="94" t="s">
        <v>1194</v>
      </c>
      <c r="E25" s="90"/>
      <c r="F25" s="290">
        <f>Таблица!E246</f>
        <v>55026.720000000001</v>
      </c>
    </row>
    <row r="26" spans="1:13" ht="53.25" customHeight="1" x14ac:dyDescent="0.3">
      <c r="A26" s="15">
        <v>14</v>
      </c>
      <c r="B26" s="81" t="s">
        <v>398</v>
      </c>
      <c r="C26" s="30" t="s">
        <v>20</v>
      </c>
      <c r="D26" s="94" t="s">
        <v>1194</v>
      </c>
      <c r="E26" s="90"/>
      <c r="F26" s="290">
        <f>Таблица!E247</f>
        <v>47913.119999999995</v>
      </c>
    </row>
    <row r="27" spans="1:13" ht="53.25" customHeight="1" x14ac:dyDescent="0.3">
      <c r="A27" s="15">
        <v>15</v>
      </c>
      <c r="B27" s="81" t="s">
        <v>399</v>
      </c>
      <c r="C27" s="30" t="s">
        <v>20</v>
      </c>
      <c r="D27" s="94" t="s">
        <v>1194</v>
      </c>
      <c r="E27" s="90"/>
      <c r="F27" s="290">
        <f>Таблица!E248</f>
        <v>59122.080000000002</v>
      </c>
    </row>
    <row r="28" spans="1:13" ht="53.25" customHeight="1" x14ac:dyDescent="0.3">
      <c r="A28" s="15">
        <v>16</v>
      </c>
      <c r="B28" s="81" t="s">
        <v>400</v>
      </c>
      <c r="C28" s="30" t="s">
        <v>20</v>
      </c>
      <c r="D28" s="94" t="s">
        <v>1194</v>
      </c>
      <c r="E28" s="90"/>
      <c r="F28" s="290">
        <f>Таблица!E249</f>
        <v>43817.760000000002</v>
      </c>
    </row>
    <row r="29" spans="1:13" ht="53.25" customHeight="1" x14ac:dyDescent="0.3">
      <c r="A29" s="15">
        <v>17</v>
      </c>
      <c r="B29" s="81" t="s">
        <v>401</v>
      </c>
      <c r="C29" s="30" t="s">
        <v>20</v>
      </c>
      <c r="D29" s="94" t="s">
        <v>1194</v>
      </c>
      <c r="E29" s="90"/>
      <c r="F29" s="290">
        <f>Таблица!E250</f>
        <v>50931.360000000001</v>
      </c>
    </row>
    <row r="30" spans="1:13" ht="53.25" customHeight="1" thickBot="1" x14ac:dyDescent="0.35">
      <c r="A30" s="17">
        <v>18</v>
      </c>
      <c r="B30" s="82" t="s">
        <v>402</v>
      </c>
      <c r="C30" s="34" t="s">
        <v>20</v>
      </c>
      <c r="D30" s="93" t="s">
        <v>1194</v>
      </c>
      <c r="E30" s="91"/>
      <c r="F30" s="279">
        <f>Таблица!E251</f>
        <v>36704.160000000003</v>
      </c>
    </row>
    <row r="31" spans="1:13" s="5" customFormat="1" ht="23.25" customHeight="1" thickBot="1" x14ac:dyDescent="0.35">
      <c r="A31" s="370" t="s">
        <v>125</v>
      </c>
      <c r="B31" s="371"/>
      <c r="C31" s="371"/>
      <c r="D31" s="371"/>
      <c r="E31" s="371"/>
      <c r="F31" s="372"/>
      <c r="G31" s="4"/>
      <c r="H31" s="12"/>
      <c r="I31" s="12"/>
      <c r="J31" s="12"/>
      <c r="K31" s="12"/>
      <c r="L31" s="12"/>
      <c r="M31" s="12"/>
    </row>
    <row r="32" spans="1:13" ht="53.25" customHeight="1" x14ac:dyDescent="0.3">
      <c r="A32" s="13">
        <v>19</v>
      </c>
      <c r="B32" s="80" t="s">
        <v>407</v>
      </c>
      <c r="C32" s="32" t="s">
        <v>126</v>
      </c>
      <c r="D32" s="14" t="s">
        <v>1195</v>
      </c>
      <c r="E32" s="33"/>
      <c r="F32" s="277">
        <f>Таблица!E35</f>
        <v>777.59999999999991</v>
      </c>
      <c r="H32" s="360"/>
      <c r="I32" s="360"/>
      <c r="J32" s="360"/>
      <c r="K32" s="360"/>
      <c r="L32" s="360"/>
      <c r="M32" s="360"/>
    </row>
    <row r="33" spans="1:13" ht="53.25" customHeight="1" thickBot="1" x14ac:dyDescent="0.35">
      <c r="A33" s="42">
        <v>20</v>
      </c>
      <c r="B33" s="83" t="s">
        <v>406</v>
      </c>
      <c r="C33" s="40" t="s">
        <v>127</v>
      </c>
      <c r="D33" s="27" t="s">
        <v>1196</v>
      </c>
      <c r="E33" s="41"/>
      <c r="F33" s="280">
        <f>Таблица!E36</f>
        <v>8998.5600000000013</v>
      </c>
      <c r="H33" s="360"/>
      <c r="I33" s="360"/>
      <c r="J33" s="360"/>
      <c r="K33" s="360"/>
      <c r="L33" s="360"/>
      <c r="M33" s="360"/>
    </row>
    <row r="34" spans="1:13" ht="26.25" customHeight="1" thickBot="1" x14ac:dyDescent="0.35">
      <c r="A34" s="343" t="s">
        <v>65</v>
      </c>
      <c r="B34" s="344"/>
      <c r="C34" s="344"/>
      <c r="D34" s="344"/>
      <c r="E34" s="344"/>
      <c r="F34" s="345"/>
    </row>
    <row r="35" spans="1:13" ht="26.25" customHeight="1" x14ac:dyDescent="0.3">
      <c r="A35" s="21">
        <v>21</v>
      </c>
      <c r="B35" s="53" t="s">
        <v>348</v>
      </c>
      <c r="C35" s="32" t="s">
        <v>56</v>
      </c>
      <c r="D35" s="170" t="s">
        <v>1197</v>
      </c>
      <c r="E35" s="381"/>
      <c r="F35" s="277">
        <f>Таблица!E98</f>
        <v>2616.48</v>
      </c>
    </row>
    <row r="36" spans="1:13" ht="26.25" customHeight="1" thickBot="1" x14ac:dyDescent="0.35">
      <c r="A36" s="23">
        <v>22</v>
      </c>
      <c r="B36" s="172" t="s">
        <v>349</v>
      </c>
      <c r="C36" s="34" t="s">
        <v>57</v>
      </c>
      <c r="D36" s="171" t="s">
        <v>1197</v>
      </c>
      <c r="E36" s="331"/>
      <c r="F36" s="279">
        <f>Таблица!E99</f>
        <v>2616.48</v>
      </c>
    </row>
    <row r="37" spans="1:13" ht="26.25" customHeight="1" thickBot="1" x14ac:dyDescent="0.35">
      <c r="A37" s="335" t="s">
        <v>67</v>
      </c>
      <c r="B37" s="336"/>
      <c r="C37" s="336"/>
      <c r="D37" s="336"/>
      <c r="E37" s="336"/>
      <c r="F37" s="337"/>
    </row>
    <row r="38" spans="1:13" ht="51.75" customHeight="1" x14ac:dyDescent="0.3">
      <c r="A38" s="21">
        <v>23</v>
      </c>
      <c r="B38" s="53" t="s">
        <v>403</v>
      </c>
      <c r="C38" s="32" t="s">
        <v>60</v>
      </c>
      <c r="D38" s="170" t="s">
        <v>1198</v>
      </c>
      <c r="E38" s="381"/>
      <c r="F38" s="277">
        <f>Таблица!E102</f>
        <v>6173.2800000000007</v>
      </c>
    </row>
    <row r="39" spans="1:13" ht="51.75" customHeight="1" thickBot="1" x14ac:dyDescent="0.35">
      <c r="A39" s="23">
        <v>24</v>
      </c>
      <c r="B39" s="172" t="s">
        <v>404</v>
      </c>
      <c r="C39" s="34" t="s">
        <v>71</v>
      </c>
      <c r="D39" s="171" t="s">
        <v>1198</v>
      </c>
      <c r="E39" s="331"/>
      <c r="F39" s="279">
        <f>Таблица!E103</f>
        <v>6173.2800000000007</v>
      </c>
    </row>
    <row r="40" spans="1:13" ht="26.25" customHeight="1" thickBot="1" x14ac:dyDescent="0.35">
      <c r="A40" s="335" t="s">
        <v>70</v>
      </c>
      <c r="B40" s="336"/>
      <c r="C40" s="336"/>
      <c r="D40" s="336"/>
      <c r="E40" s="336"/>
      <c r="F40" s="337"/>
    </row>
    <row r="41" spans="1:13" ht="33" customHeight="1" x14ac:dyDescent="0.3">
      <c r="A41" s="21">
        <v>25</v>
      </c>
      <c r="B41" s="53" t="s">
        <v>405</v>
      </c>
      <c r="C41" s="32" t="s">
        <v>61</v>
      </c>
      <c r="D41" s="170" t="s">
        <v>1198</v>
      </c>
      <c r="E41" s="381"/>
      <c r="F41" s="277">
        <f>Таблица!E104</f>
        <v>6173.2800000000007</v>
      </c>
    </row>
    <row r="42" spans="1:13" ht="33" customHeight="1" thickBot="1" x14ac:dyDescent="0.35">
      <c r="A42" s="23">
        <v>26</v>
      </c>
      <c r="B42" s="172" t="s">
        <v>357</v>
      </c>
      <c r="C42" s="34" t="s">
        <v>72</v>
      </c>
      <c r="D42" s="171" t="s">
        <v>1198</v>
      </c>
      <c r="E42" s="331"/>
      <c r="F42" s="279">
        <f>Таблица!E105</f>
        <v>6173.2800000000007</v>
      </c>
    </row>
    <row r="43" spans="1:13" s="5" customFormat="1" ht="23.25" customHeight="1" thickBot="1" x14ac:dyDescent="0.35">
      <c r="A43" s="335" t="s">
        <v>117</v>
      </c>
      <c r="B43" s="336"/>
      <c r="C43" s="336"/>
      <c r="D43" s="336"/>
      <c r="E43" s="336"/>
      <c r="F43" s="337"/>
      <c r="G43" s="4"/>
      <c r="H43" s="12"/>
      <c r="I43" s="12"/>
      <c r="J43" s="12"/>
      <c r="K43" s="12"/>
      <c r="L43" s="12"/>
      <c r="M43" s="12"/>
    </row>
    <row r="44" spans="1:13" ht="53.25" customHeight="1" thickBot="1" x14ac:dyDescent="0.35">
      <c r="A44" s="75">
        <v>27</v>
      </c>
      <c r="B44" s="76" t="s">
        <v>118</v>
      </c>
      <c r="C44" s="77" t="s">
        <v>119</v>
      </c>
      <c r="D44" s="78" t="s">
        <v>1199</v>
      </c>
      <c r="E44" s="79"/>
      <c r="F44" s="291">
        <f>Таблица!E132</f>
        <v>597.6</v>
      </c>
      <c r="H44" s="361"/>
      <c r="I44" s="361"/>
      <c r="J44" s="361"/>
      <c r="K44" s="361"/>
      <c r="L44" s="361"/>
      <c r="M44" s="361"/>
    </row>
    <row r="45" spans="1:13" ht="15.75" customHeight="1" x14ac:dyDescent="0.3"/>
    <row r="46" spans="1:13" ht="16.5" customHeight="1" x14ac:dyDescent="0.3">
      <c r="A46" t="s">
        <v>1201</v>
      </c>
    </row>
    <row r="47" spans="1:13" ht="51.75" customHeight="1" x14ac:dyDescent="0.3">
      <c r="A47" s="382" t="s">
        <v>1200</v>
      </c>
      <c r="B47" s="382"/>
      <c r="C47" s="382"/>
      <c r="D47" s="382"/>
      <c r="E47" s="382"/>
      <c r="F47" s="382"/>
    </row>
    <row r="48" spans="1:13" ht="21" customHeight="1" x14ac:dyDescent="0.3"/>
    <row r="49" ht="21" customHeight="1" x14ac:dyDescent="0.3"/>
  </sheetData>
  <mergeCells count="30">
    <mergeCell ref="B3:F3"/>
    <mergeCell ref="A4:F4"/>
    <mergeCell ref="H4:M4"/>
    <mergeCell ref="B2:F2"/>
    <mergeCell ref="E35:E36"/>
    <mergeCell ref="A31:F31"/>
    <mergeCell ref="A22:F22"/>
    <mergeCell ref="H5:M5"/>
    <mergeCell ref="A6:F6"/>
    <mergeCell ref="H6:M6"/>
    <mergeCell ref="A7:F7"/>
    <mergeCell ref="A8:F8"/>
    <mergeCell ref="A5:F5"/>
    <mergeCell ref="A9:F9"/>
    <mergeCell ref="E41:E42"/>
    <mergeCell ref="E38:E39"/>
    <mergeCell ref="A47:F47"/>
    <mergeCell ref="H11:M11"/>
    <mergeCell ref="H12:M12"/>
    <mergeCell ref="H13:M13"/>
    <mergeCell ref="H16:M16"/>
    <mergeCell ref="A43:F43"/>
    <mergeCell ref="H44:M44"/>
    <mergeCell ref="H15:M15"/>
    <mergeCell ref="A14:F14"/>
    <mergeCell ref="H32:M32"/>
    <mergeCell ref="H33:M33"/>
    <mergeCell ref="A34:F34"/>
    <mergeCell ref="A37:F37"/>
    <mergeCell ref="A40:F40"/>
  </mergeCells>
  <pageMargins left="0" right="0" top="0" bottom="0" header="0" footer="0"/>
  <pageSetup paperSize="9" orientation="portrait" r:id="rId1"/>
  <headerFooter>
    <oddFooter>Страница  &amp;P из &amp;N</oddFooter>
  </headerFooter>
  <rowBreaks count="2" manualBreakCount="2">
    <brk id="21" max="5" man="1"/>
    <brk id="30" max="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P220"/>
  <sheetViews>
    <sheetView showGridLines="0" zoomScaleNormal="100" zoomScaleSheetLayoutView="70" zoomScalePageLayoutView="60" workbookViewId="0">
      <selection activeCell="F5" sqref="F5"/>
    </sheetView>
  </sheetViews>
  <sheetFormatPr defaultRowHeight="14.4" x14ac:dyDescent="0.3"/>
  <cols>
    <col min="1" max="1" width="3.5546875" style="45" customWidth="1"/>
    <col min="2" max="2" width="20.44140625" style="45" customWidth="1"/>
    <col min="3" max="3" width="28.5546875" style="45" customWidth="1"/>
    <col min="4" max="4" width="21.44140625" style="48" customWidth="1"/>
    <col min="5" max="5" width="16.33203125" style="48" customWidth="1"/>
    <col min="6" max="6" width="13.88671875" style="289" customWidth="1"/>
    <col min="7" max="7" width="5.6640625" customWidth="1"/>
    <col min="8" max="8" width="10.33203125" bestFit="1" customWidth="1"/>
    <col min="13" max="13" width="12.88671875" customWidth="1"/>
  </cols>
  <sheetData>
    <row r="1" spans="1:13" s="1" customFormat="1" ht="17.25" customHeight="1" x14ac:dyDescent="0.25">
      <c r="A1" s="44"/>
      <c r="B1" s="269"/>
      <c r="C1" s="269"/>
      <c r="D1" s="269"/>
      <c r="F1" s="270"/>
      <c r="H1" s="2"/>
      <c r="I1" s="2"/>
      <c r="J1" s="2"/>
      <c r="K1" s="2"/>
      <c r="L1" s="2"/>
    </row>
    <row r="2" spans="1:13" s="1" customFormat="1" ht="17.25" customHeight="1" x14ac:dyDescent="0.25">
      <c r="A2" s="44"/>
      <c r="B2" s="269"/>
      <c r="C2" s="269"/>
      <c r="D2" s="269"/>
      <c r="F2" s="270"/>
      <c r="H2" s="2"/>
      <c r="I2" s="2"/>
      <c r="J2" s="2"/>
      <c r="K2" s="2"/>
      <c r="L2" s="2"/>
    </row>
    <row r="3" spans="1:13" s="1" customFormat="1" ht="17.25" customHeight="1" x14ac:dyDescent="0.25">
      <c r="A3" s="44"/>
      <c r="B3" s="269"/>
      <c r="C3" s="269"/>
      <c r="D3" s="269"/>
      <c r="F3" s="270"/>
      <c r="H3" s="2"/>
      <c r="I3" s="2"/>
      <c r="J3" s="2"/>
      <c r="K3" s="2"/>
      <c r="L3" s="2"/>
    </row>
    <row r="4" spans="1:13" s="1" customFormat="1" ht="17.25" customHeight="1" x14ac:dyDescent="0.25">
      <c r="A4" s="270"/>
      <c r="B4" s="270"/>
      <c r="C4" s="270"/>
      <c r="D4" s="270"/>
      <c r="F4" s="270"/>
      <c r="H4" s="2"/>
      <c r="I4" s="2"/>
      <c r="J4" s="2"/>
      <c r="K4" s="2"/>
      <c r="L4" s="2"/>
    </row>
    <row r="5" spans="1:13" s="1" customFormat="1" ht="17.25" customHeight="1" x14ac:dyDescent="0.25">
      <c r="A5" s="270"/>
      <c r="B5" s="270"/>
      <c r="C5" s="270"/>
      <c r="D5" s="270"/>
      <c r="E5" s="168"/>
      <c r="F5" s="270"/>
      <c r="H5" s="2"/>
      <c r="I5" s="2"/>
      <c r="J5" s="2"/>
      <c r="K5" s="2"/>
      <c r="L5" s="2"/>
    </row>
    <row r="6" spans="1:13" s="1" customFormat="1" ht="17.25" customHeight="1" x14ac:dyDescent="0.25">
      <c r="A6" s="271"/>
      <c r="B6" s="271"/>
      <c r="C6" s="271"/>
      <c r="D6" s="271"/>
      <c r="E6" s="168"/>
      <c r="F6" s="276"/>
      <c r="H6" s="2"/>
      <c r="I6" s="2"/>
      <c r="J6" s="2"/>
      <c r="K6" s="2"/>
      <c r="L6" s="2"/>
    </row>
    <row r="7" spans="1:13" s="1" customFormat="1" ht="17.25" customHeight="1" x14ac:dyDescent="0.25">
      <c r="A7" s="269"/>
      <c r="B7" s="269"/>
      <c r="C7" s="272"/>
      <c r="D7" s="270"/>
      <c r="E7" s="168"/>
      <c r="F7" s="273" t="str">
        <f>'Столы руководителя'!F1</f>
        <v>Измененен: 09.09.2024</v>
      </c>
      <c r="H7" s="2"/>
      <c r="I7" s="2"/>
      <c r="J7" s="2"/>
      <c r="K7" s="2"/>
      <c r="L7" s="2"/>
    </row>
    <row r="8" spans="1:13" s="1" customFormat="1" ht="18" thickBot="1" x14ac:dyDescent="0.35">
      <c r="A8" s="189"/>
      <c r="B8" s="398" t="s">
        <v>48</v>
      </c>
      <c r="C8" s="398"/>
      <c r="D8" s="398"/>
      <c r="E8" s="398"/>
      <c r="F8" s="398"/>
      <c r="H8" s="2"/>
      <c r="I8" s="2"/>
      <c r="J8" s="2"/>
      <c r="K8" s="2"/>
      <c r="L8" s="2"/>
    </row>
    <row r="9" spans="1:13" s="1" customFormat="1" ht="15" thickBot="1" x14ac:dyDescent="0.35">
      <c r="A9" s="363" t="s">
        <v>1</v>
      </c>
      <c r="B9" s="364"/>
      <c r="C9" s="364"/>
      <c r="D9" s="364"/>
      <c r="E9" s="364"/>
      <c r="F9" s="365"/>
      <c r="H9" s="366"/>
      <c r="I9" s="366"/>
      <c r="J9" s="366"/>
      <c r="K9" s="366"/>
      <c r="L9" s="366"/>
      <c r="M9" s="366"/>
    </row>
    <row r="10" spans="1:13" s="1" customFormat="1" x14ac:dyDescent="0.3">
      <c r="A10" s="340" t="s">
        <v>1171</v>
      </c>
      <c r="B10" s="341"/>
      <c r="C10" s="341"/>
      <c r="D10" s="341"/>
      <c r="E10" s="341"/>
      <c r="F10" s="342"/>
      <c r="H10" s="360"/>
      <c r="I10" s="360"/>
      <c r="J10" s="360"/>
      <c r="K10" s="360"/>
      <c r="L10" s="360"/>
      <c r="M10" s="360"/>
    </row>
    <row r="11" spans="1:13" s="1" customFormat="1" ht="18" customHeight="1" x14ac:dyDescent="0.3">
      <c r="A11" s="332" t="s">
        <v>1187</v>
      </c>
      <c r="B11" s="333"/>
      <c r="C11" s="333"/>
      <c r="D11" s="333"/>
      <c r="E11" s="333"/>
      <c r="F11" s="334"/>
      <c r="H11" s="25"/>
      <c r="I11" s="25"/>
      <c r="J11" s="25"/>
      <c r="K11" s="25"/>
      <c r="L11" s="25"/>
      <c r="M11" s="9"/>
    </row>
    <row r="12" spans="1:13" s="1" customFormat="1" ht="15" customHeight="1" x14ac:dyDescent="0.3">
      <c r="A12" s="383" t="s">
        <v>1225</v>
      </c>
      <c r="B12" s="384"/>
      <c r="C12" s="384"/>
      <c r="D12" s="384"/>
      <c r="E12" s="384"/>
      <c r="F12" s="385"/>
      <c r="H12" s="25"/>
      <c r="I12" s="25"/>
      <c r="J12" s="25"/>
      <c r="K12" s="25"/>
      <c r="L12" s="25"/>
      <c r="M12" s="9"/>
    </row>
    <row r="13" spans="1:13" s="1" customFormat="1" ht="15" customHeight="1" x14ac:dyDescent="0.3">
      <c r="A13" s="383" t="s">
        <v>1226</v>
      </c>
      <c r="B13" s="384"/>
      <c r="C13" s="384"/>
      <c r="D13" s="384"/>
      <c r="E13" s="384"/>
      <c r="F13" s="385"/>
      <c r="H13" s="25"/>
      <c r="I13" s="25"/>
      <c r="J13" s="25"/>
      <c r="K13" s="25"/>
      <c r="L13" s="25"/>
      <c r="M13" s="9"/>
    </row>
    <row r="14" spans="1:13" s="1" customFormat="1" ht="15" thickBot="1" x14ac:dyDescent="0.35">
      <c r="A14" s="346" t="s">
        <v>1227</v>
      </c>
      <c r="B14" s="347"/>
      <c r="C14" s="347"/>
      <c r="D14" s="347"/>
      <c r="E14" s="347"/>
      <c r="F14" s="348"/>
      <c r="H14" s="25"/>
      <c r="I14" s="25"/>
      <c r="J14" s="25"/>
      <c r="K14" s="25"/>
      <c r="L14" s="25"/>
      <c r="M14" s="9"/>
    </row>
    <row r="15" spans="1:13" s="5" customFormat="1" ht="30" customHeight="1" thickBot="1" x14ac:dyDescent="0.35">
      <c r="A15" s="49" t="s">
        <v>5</v>
      </c>
      <c r="B15" s="50" t="s">
        <v>0</v>
      </c>
      <c r="C15" s="50" t="s">
        <v>6</v>
      </c>
      <c r="D15" s="50" t="s">
        <v>1175</v>
      </c>
      <c r="E15" s="50" t="s">
        <v>2</v>
      </c>
      <c r="F15" s="292" t="s">
        <v>1176</v>
      </c>
      <c r="G15" s="4"/>
      <c r="H15" s="12"/>
      <c r="I15" s="12"/>
      <c r="J15" s="12"/>
      <c r="K15" s="12"/>
      <c r="L15" s="12"/>
      <c r="M15" s="12"/>
    </row>
    <row r="16" spans="1:13" s="5" customFormat="1" ht="23.25" customHeight="1" thickBot="1" x14ac:dyDescent="0.35">
      <c r="A16" s="343" t="s">
        <v>1220</v>
      </c>
      <c r="B16" s="344"/>
      <c r="C16" s="344"/>
      <c r="D16" s="344"/>
      <c r="E16" s="344"/>
      <c r="F16" s="345"/>
      <c r="G16" s="4"/>
      <c r="H16" s="12"/>
      <c r="I16" s="12"/>
      <c r="J16" s="12"/>
      <c r="K16" s="12"/>
      <c r="L16" s="12"/>
      <c r="M16" s="12"/>
    </row>
    <row r="17" spans="1:13" ht="64.5" customHeight="1" x14ac:dyDescent="0.3">
      <c r="A17" s="21">
        <v>1</v>
      </c>
      <c r="B17" s="55" t="s">
        <v>520</v>
      </c>
      <c r="C17" s="32" t="s">
        <v>46</v>
      </c>
      <c r="D17" s="185" t="s">
        <v>1014</v>
      </c>
      <c r="E17" s="53"/>
      <c r="F17" s="277">
        <f>Таблица!E56</f>
        <v>23127.839999999997</v>
      </c>
      <c r="H17" s="361"/>
      <c r="I17" s="361"/>
      <c r="J17" s="361"/>
      <c r="K17" s="361"/>
      <c r="L17" s="361"/>
      <c r="M17" s="361"/>
    </row>
    <row r="18" spans="1:13" ht="64.5" customHeight="1" x14ac:dyDescent="0.3">
      <c r="A18" s="22">
        <v>2</v>
      </c>
      <c r="B18" s="56" t="s">
        <v>521</v>
      </c>
      <c r="C18" s="30" t="s">
        <v>45</v>
      </c>
      <c r="D18" s="187" t="s">
        <v>1009</v>
      </c>
      <c r="E18" s="195"/>
      <c r="F18" s="278">
        <f>Таблица!E96</f>
        <v>61683.839999999997</v>
      </c>
      <c r="H18" s="361"/>
      <c r="I18" s="361"/>
      <c r="J18" s="361"/>
      <c r="K18" s="361"/>
      <c r="L18" s="361"/>
      <c r="M18" s="361"/>
    </row>
    <row r="19" spans="1:13" ht="64.5" customHeight="1" x14ac:dyDescent="0.3">
      <c r="A19" s="22">
        <v>3</v>
      </c>
      <c r="B19" s="56" t="s">
        <v>310</v>
      </c>
      <c r="C19" s="30" t="s">
        <v>52</v>
      </c>
      <c r="D19" s="187" t="s">
        <v>1207</v>
      </c>
      <c r="E19" s="195"/>
      <c r="F19" s="278">
        <f>Таблица!E57</f>
        <v>12852</v>
      </c>
      <c r="H19" s="361"/>
      <c r="I19" s="361"/>
      <c r="J19" s="361"/>
      <c r="K19" s="361"/>
      <c r="L19" s="361"/>
      <c r="M19" s="361"/>
    </row>
    <row r="20" spans="1:13" ht="64.5" customHeight="1" x14ac:dyDescent="0.3">
      <c r="A20" s="22">
        <v>4</v>
      </c>
      <c r="B20" s="56" t="s">
        <v>311</v>
      </c>
      <c r="C20" s="30" t="s">
        <v>53</v>
      </c>
      <c r="D20" s="187" t="s">
        <v>1208</v>
      </c>
      <c r="E20" s="195"/>
      <c r="F20" s="278">
        <f>Таблица!E58</f>
        <v>10025.280000000001</v>
      </c>
      <c r="H20" s="361"/>
      <c r="I20" s="361"/>
      <c r="J20" s="361"/>
      <c r="K20" s="361"/>
      <c r="L20" s="361"/>
      <c r="M20" s="361"/>
    </row>
    <row r="21" spans="1:13" ht="64.5" customHeight="1" x14ac:dyDescent="0.3">
      <c r="A21" s="22">
        <v>5</v>
      </c>
      <c r="B21" s="56" t="s">
        <v>522</v>
      </c>
      <c r="C21" s="30" t="s">
        <v>54</v>
      </c>
      <c r="D21" s="187" t="s">
        <v>1209</v>
      </c>
      <c r="E21" s="187"/>
      <c r="F21" s="278">
        <f>Таблица!E59</f>
        <v>9767.52</v>
      </c>
    </row>
    <row r="22" spans="1:13" ht="64.5" customHeight="1" x14ac:dyDescent="0.3">
      <c r="A22" s="22">
        <v>6</v>
      </c>
      <c r="B22" s="56" t="s">
        <v>523</v>
      </c>
      <c r="C22" s="30" t="s">
        <v>55</v>
      </c>
      <c r="D22" s="187" t="s">
        <v>1210</v>
      </c>
      <c r="E22" s="187"/>
      <c r="F22" s="278">
        <f>Таблица!E60</f>
        <v>6945.119999999999</v>
      </c>
    </row>
    <row r="23" spans="1:13" ht="64.5" customHeight="1" thickBot="1" x14ac:dyDescent="0.35">
      <c r="A23" s="23">
        <v>7</v>
      </c>
      <c r="B23" s="57" t="s">
        <v>524</v>
      </c>
      <c r="C23" s="196" t="s">
        <v>47</v>
      </c>
      <c r="D23" s="186" t="s">
        <v>1211</v>
      </c>
      <c r="E23" s="186"/>
      <c r="F23" s="279">
        <f>Таблица!E97</f>
        <v>14391.36</v>
      </c>
    </row>
    <row r="24" spans="1:13" s="5" customFormat="1" ht="23.25" customHeight="1" thickBot="1" x14ac:dyDescent="0.35">
      <c r="A24" s="370" t="s">
        <v>1221</v>
      </c>
      <c r="B24" s="371"/>
      <c r="C24" s="371"/>
      <c r="D24" s="371"/>
      <c r="E24" s="371"/>
      <c r="F24" s="372"/>
      <c r="G24" s="4"/>
      <c r="H24" s="12"/>
      <c r="I24" s="12"/>
      <c r="J24" s="12"/>
      <c r="K24" s="12"/>
      <c r="L24" s="12"/>
      <c r="M24" s="12"/>
    </row>
    <row r="25" spans="1:13" ht="66.75" customHeight="1" x14ac:dyDescent="0.3">
      <c r="A25" s="58">
        <v>8</v>
      </c>
      <c r="B25" s="68" t="s">
        <v>410</v>
      </c>
      <c r="C25" s="130" t="s">
        <v>210</v>
      </c>
      <c r="D25" s="192" t="s">
        <v>1014</v>
      </c>
      <c r="E25" s="193"/>
      <c r="F25" s="294">
        <f>Таблица!E140</f>
        <v>18522.72</v>
      </c>
    </row>
    <row r="26" spans="1:13" ht="66.75" customHeight="1" x14ac:dyDescent="0.3">
      <c r="A26" s="22">
        <v>9</v>
      </c>
      <c r="B26" s="65" t="s">
        <v>418</v>
      </c>
      <c r="C26" s="131" t="s">
        <v>211</v>
      </c>
      <c r="D26" s="194" t="s">
        <v>1014</v>
      </c>
      <c r="E26" s="66"/>
      <c r="F26" s="295">
        <f>Таблица!E141</f>
        <v>25552.799999999999</v>
      </c>
      <c r="G26" s="129"/>
    </row>
    <row r="27" spans="1:13" ht="66.75" customHeight="1" x14ac:dyDescent="0.3">
      <c r="A27" s="22">
        <v>10</v>
      </c>
      <c r="B27" s="65" t="s">
        <v>417</v>
      </c>
      <c r="C27" s="131" t="s">
        <v>212</v>
      </c>
      <c r="D27" s="194" t="s">
        <v>1014</v>
      </c>
      <c r="E27" s="66"/>
      <c r="F27" s="295">
        <f>Таблица!E142</f>
        <v>33953.760000000002</v>
      </c>
      <c r="G27" s="129"/>
    </row>
    <row r="28" spans="1:13" ht="41.25" customHeight="1" x14ac:dyDescent="0.3">
      <c r="A28" s="22">
        <v>11</v>
      </c>
      <c r="B28" s="65" t="s">
        <v>415</v>
      </c>
      <c r="C28" s="131" t="s">
        <v>213</v>
      </c>
      <c r="D28" s="194" t="s">
        <v>1014</v>
      </c>
      <c r="E28" s="395"/>
      <c r="F28" s="295">
        <f>Таблица!E143</f>
        <v>36770.400000000001</v>
      </c>
      <c r="G28" s="129"/>
    </row>
    <row r="29" spans="1:13" ht="41.25" customHeight="1" x14ac:dyDescent="0.3">
      <c r="A29" s="22">
        <v>12</v>
      </c>
      <c r="B29" s="65" t="s">
        <v>416</v>
      </c>
      <c r="C29" s="131" t="s">
        <v>214</v>
      </c>
      <c r="D29" s="194" t="s">
        <v>1014</v>
      </c>
      <c r="E29" s="394"/>
      <c r="F29" s="294">
        <f>Таблица!E144</f>
        <v>36770.400000000001</v>
      </c>
      <c r="G29" s="129"/>
    </row>
    <row r="30" spans="1:13" ht="66.75" customHeight="1" x14ac:dyDescent="0.3">
      <c r="A30" s="22">
        <v>13</v>
      </c>
      <c r="B30" s="65" t="s">
        <v>419</v>
      </c>
      <c r="C30" s="131" t="s">
        <v>215</v>
      </c>
      <c r="D30" s="194" t="s">
        <v>1014</v>
      </c>
      <c r="E30" s="66"/>
      <c r="F30" s="295">
        <f>Таблица!E145</f>
        <v>25218.720000000001</v>
      </c>
      <c r="G30" s="129"/>
    </row>
    <row r="31" spans="1:13" ht="66.75" customHeight="1" x14ac:dyDescent="0.3">
      <c r="A31" s="22">
        <v>14</v>
      </c>
      <c r="B31" s="65" t="s">
        <v>423</v>
      </c>
      <c r="C31" s="131" t="s">
        <v>216</v>
      </c>
      <c r="D31" s="194" t="s">
        <v>1014</v>
      </c>
      <c r="E31" s="66"/>
      <c r="F31" s="295">
        <f>Таблица!E146</f>
        <v>24516</v>
      </c>
      <c r="G31" s="129"/>
    </row>
    <row r="32" spans="1:13" ht="66.75" customHeight="1" x14ac:dyDescent="0.3">
      <c r="A32" s="22">
        <v>15</v>
      </c>
      <c r="B32" s="65" t="s">
        <v>420</v>
      </c>
      <c r="C32" s="131" t="s">
        <v>217</v>
      </c>
      <c r="D32" s="194" t="s">
        <v>1014</v>
      </c>
      <c r="E32" s="66"/>
      <c r="F32" s="295">
        <f>Таблица!E147</f>
        <v>31390.560000000005</v>
      </c>
    </row>
    <row r="33" spans="1:13" ht="42" customHeight="1" x14ac:dyDescent="0.3">
      <c r="A33" s="22">
        <v>16</v>
      </c>
      <c r="B33" s="65" t="s">
        <v>421</v>
      </c>
      <c r="C33" s="131" t="s">
        <v>218</v>
      </c>
      <c r="D33" s="194" t="s">
        <v>1014</v>
      </c>
      <c r="E33" s="395"/>
      <c r="F33" s="295">
        <f>Таблица!E148</f>
        <v>33274.080000000002</v>
      </c>
    </row>
    <row r="34" spans="1:13" ht="42" customHeight="1" x14ac:dyDescent="0.3">
      <c r="A34" s="22">
        <v>17</v>
      </c>
      <c r="B34" s="65" t="s">
        <v>422</v>
      </c>
      <c r="C34" s="131" t="s">
        <v>218</v>
      </c>
      <c r="D34" s="194" t="s">
        <v>1014</v>
      </c>
      <c r="E34" s="394"/>
      <c r="F34" s="295">
        <f>Таблица!E149</f>
        <v>33274.080000000002</v>
      </c>
    </row>
    <row r="35" spans="1:13" ht="66.75" customHeight="1" x14ac:dyDescent="0.3">
      <c r="A35" s="22">
        <v>18</v>
      </c>
      <c r="B35" s="65" t="s">
        <v>424</v>
      </c>
      <c r="C35" s="131" t="s">
        <v>219</v>
      </c>
      <c r="D35" s="194" t="s">
        <v>1014</v>
      </c>
      <c r="E35" s="66"/>
      <c r="F35" s="295">
        <f>Таблица!E150</f>
        <v>24193.439999999999</v>
      </c>
    </row>
    <row r="36" spans="1:13" ht="66.75" customHeight="1" x14ac:dyDescent="0.3">
      <c r="A36" s="24">
        <v>19</v>
      </c>
      <c r="B36" s="67" t="s">
        <v>425</v>
      </c>
      <c r="C36" s="136" t="s">
        <v>220</v>
      </c>
      <c r="D36" s="194" t="s">
        <v>1014</v>
      </c>
      <c r="E36" s="194"/>
      <c r="F36" s="296">
        <f>Таблица!E151</f>
        <v>19548</v>
      </c>
    </row>
    <row r="37" spans="1:13" ht="66.75" customHeight="1" thickBot="1" x14ac:dyDescent="0.35">
      <c r="A37" s="23">
        <v>20</v>
      </c>
      <c r="B37" s="125" t="s">
        <v>429</v>
      </c>
      <c r="C37" s="132" t="s">
        <v>221</v>
      </c>
      <c r="D37" s="126" t="s">
        <v>1014</v>
      </c>
      <c r="E37" s="126"/>
      <c r="F37" s="297">
        <f>Таблица!E152</f>
        <v>25541.279999999999</v>
      </c>
    </row>
    <row r="38" spans="1:13" ht="66.75" customHeight="1" x14ac:dyDescent="0.3">
      <c r="A38" s="21">
        <v>21</v>
      </c>
      <c r="B38" s="84" t="s">
        <v>428</v>
      </c>
      <c r="C38" s="133" t="s">
        <v>222</v>
      </c>
      <c r="D38" s="127" t="s">
        <v>1014</v>
      </c>
      <c r="E38" s="127"/>
      <c r="F38" s="298">
        <f>Таблица!E153</f>
        <v>32415.840000000004</v>
      </c>
    </row>
    <row r="39" spans="1:13" ht="39.75" customHeight="1" x14ac:dyDescent="0.3">
      <c r="A39" s="22">
        <v>22</v>
      </c>
      <c r="B39" s="65" t="s">
        <v>426</v>
      </c>
      <c r="C39" s="131" t="s">
        <v>223</v>
      </c>
      <c r="D39" s="194" t="s">
        <v>1014</v>
      </c>
      <c r="E39" s="395"/>
      <c r="F39" s="295">
        <f>Таблица!E154</f>
        <v>34299.360000000001</v>
      </c>
    </row>
    <row r="40" spans="1:13" ht="39.75" customHeight="1" x14ac:dyDescent="0.3">
      <c r="A40" s="22">
        <v>23</v>
      </c>
      <c r="B40" s="65" t="s">
        <v>427</v>
      </c>
      <c r="C40" s="131" t="s">
        <v>224</v>
      </c>
      <c r="D40" s="194" t="s">
        <v>1014</v>
      </c>
      <c r="E40" s="394"/>
      <c r="F40" s="295">
        <f>Таблица!E155</f>
        <v>34299.360000000001</v>
      </c>
    </row>
    <row r="41" spans="1:13" ht="66.75" customHeight="1" x14ac:dyDescent="0.3">
      <c r="A41" s="22">
        <v>24</v>
      </c>
      <c r="B41" s="65" t="s">
        <v>430</v>
      </c>
      <c r="C41" s="131" t="s">
        <v>225</v>
      </c>
      <c r="D41" s="194" t="s">
        <v>1014</v>
      </c>
      <c r="E41" s="66"/>
      <c r="F41" s="295">
        <f>Таблица!E156</f>
        <v>25218.720000000001</v>
      </c>
    </row>
    <row r="42" spans="1:13" ht="66.75" customHeight="1" x14ac:dyDescent="0.3">
      <c r="A42" s="22">
        <v>25</v>
      </c>
      <c r="B42" s="65" t="s">
        <v>431</v>
      </c>
      <c r="C42" s="131" t="s">
        <v>226</v>
      </c>
      <c r="D42" s="194" t="s">
        <v>1014</v>
      </c>
      <c r="E42" s="66"/>
      <c r="F42" s="295">
        <f>Таблица!E157</f>
        <v>21604.32</v>
      </c>
    </row>
    <row r="43" spans="1:13" ht="66.75" customHeight="1" x14ac:dyDescent="0.3">
      <c r="A43" s="22">
        <v>26</v>
      </c>
      <c r="B43" s="65" t="s">
        <v>414</v>
      </c>
      <c r="C43" s="131" t="s">
        <v>227</v>
      </c>
      <c r="D43" s="194" t="s">
        <v>1014</v>
      </c>
      <c r="E43" s="66"/>
      <c r="F43" s="295">
        <f>Таблица!E158</f>
        <v>31877.279999999999</v>
      </c>
    </row>
    <row r="44" spans="1:13" ht="33" customHeight="1" x14ac:dyDescent="0.3">
      <c r="A44" s="22">
        <v>27</v>
      </c>
      <c r="B44" s="65" t="s">
        <v>412</v>
      </c>
      <c r="C44" s="131" t="s">
        <v>228</v>
      </c>
      <c r="D44" s="194" t="s">
        <v>1014</v>
      </c>
      <c r="E44" s="395"/>
      <c r="F44" s="295">
        <f>Таблица!E159</f>
        <v>35935.199999999997</v>
      </c>
    </row>
    <row r="45" spans="1:13" ht="42.75" customHeight="1" thickBot="1" x14ac:dyDescent="0.35">
      <c r="A45" s="24">
        <v>28</v>
      </c>
      <c r="B45" s="67" t="s">
        <v>413</v>
      </c>
      <c r="C45" s="136" t="s">
        <v>229</v>
      </c>
      <c r="D45" s="194" t="s">
        <v>1014</v>
      </c>
      <c r="E45" s="393"/>
      <c r="F45" s="296">
        <f>Таблица!E160</f>
        <v>35935.199999999997</v>
      </c>
    </row>
    <row r="46" spans="1:13" s="5" customFormat="1" ht="23.25" customHeight="1" thickBot="1" x14ac:dyDescent="0.35">
      <c r="A46" s="370" t="s">
        <v>1222</v>
      </c>
      <c r="B46" s="371"/>
      <c r="C46" s="371"/>
      <c r="D46" s="371"/>
      <c r="E46" s="371"/>
      <c r="F46" s="372"/>
      <c r="G46" s="4"/>
      <c r="H46" s="12"/>
      <c r="I46" s="12"/>
      <c r="J46" s="12"/>
      <c r="K46" s="12"/>
      <c r="L46" s="12"/>
      <c r="M46" s="12"/>
    </row>
    <row r="47" spans="1:13" ht="66.75" customHeight="1" x14ac:dyDescent="0.3">
      <c r="A47" s="58">
        <v>29</v>
      </c>
      <c r="B47" s="68" t="s">
        <v>432</v>
      </c>
      <c r="C47" s="130" t="s">
        <v>230</v>
      </c>
      <c r="D47" s="192" t="s">
        <v>1015</v>
      </c>
      <c r="E47" s="193"/>
      <c r="F47" s="294">
        <f>Таблица!E161</f>
        <v>15696</v>
      </c>
    </row>
    <row r="48" spans="1:13" ht="66.75" customHeight="1" x14ac:dyDescent="0.3">
      <c r="A48" s="22">
        <v>30</v>
      </c>
      <c r="B48" s="65" t="s">
        <v>433</v>
      </c>
      <c r="C48" s="131" t="s">
        <v>231</v>
      </c>
      <c r="D48" s="194" t="s">
        <v>1015</v>
      </c>
      <c r="E48" s="66"/>
      <c r="F48" s="294">
        <f>Таблица!E162</f>
        <v>16018.560000000001</v>
      </c>
    </row>
    <row r="49" spans="1:13" ht="66.75" customHeight="1" x14ac:dyDescent="0.3">
      <c r="A49" s="22">
        <v>31</v>
      </c>
      <c r="B49" s="65" t="s">
        <v>434</v>
      </c>
      <c r="C49" s="131" t="s">
        <v>232</v>
      </c>
      <c r="D49" s="194" t="s">
        <v>1015</v>
      </c>
      <c r="E49" s="65"/>
      <c r="F49" s="294">
        <f>Таблица!E163</f>
        <v>22893.120000000003</v>
      </c>
    </row>
    <row r="50" spans="1:13" ht="37.5" customHeight="1" x14ac:dyDescent="0.3">
      <c r="A50" s="22">
        <v>32</v>
      </c>
      <c r="B50" s="65" t="s">
        <v>435</v>
      </c>
      <c r="C50" s="131" t="s">
        <v>233</v>
      </c>
      <c r="D50" s="194" t="s">
        <v>1015</v>
      </c>
      <c r="E50" s="393"/>
      <c r="F50" s="295">
        <f>Таблица!E164</f>
        <v>24776.639999999999</v>
      </c>
    </row>
    <row r="51" spans="1:13" ht="37.5" customHeight="1" x14ac:dyDescent="0.3">
      <c r="A51" s="22">
        <v>33</v>
      </c>
      <c r="B51" s="65" t="s">
        <v>436</v>
      </c>
      <c r="C51" s="302" t="s">
        <v>234</v>
      </c>
      <c r="D51" s="66" t="s">
        <v>1015</v>
      </c>
      <c r="E51" s="394"/>
      <c r="F51" s="295">
        <f>Таблица!E165</f>
        <v>24776.639999999999</v>
      </c>
    </row>
    <row r="52" spans="1:13" ht="66.75" customHeight="1" x14ac:dyDescent="0.3">
      <c r="A52" s="22">
        <v>34</v>
      </c>
      <c r="B52" s="65" t="s">
        <v>437</v>
      </c>
      <c r="C52" s="131" t="s">
        <v>235</v>
      </c>
      <c r="D52" s="194" t="s">
        <v>1015</v>
      </c>
      <c r="E52" s="66"/>
      <c r="F52" s="294">
        <f>Таблица!E166</f>
        <v>16721.280000000002</v>
      </c>
    </row>
    <row r="53" spans="1:13" ht="66.75" customHeight="1" x14ac:dyDescent="0.3">
      <c r="A53" s="22">
        <v>35</v>
      </c>
      <c r="B53" s="65" t="s">
        <v>438</v>
      </c>
      <c r="C53" s="131" t="s">
        <v>236</v>
      </c>
      <c r="D53" s="66" t="s">
        <v>1015</v>
      </c>
      <c r="E53" s="66"/>
      <c r="F53" s="295">
        <f>Таблица!E167</f>
        <v>17055.36</v>
      </c>
    </row>
    <row r="54" spans="1:13" ht="66.75" customHeight="1" x14ac:dyDescent="0.3">
      <c r="A54" s="58">
        <v>36</v>
      </c>
      <c r="B54" s="68" t="s">
        <v>439</v>
      </c>
      <c r="C54" s="130" t="s">
        <v>237</v>
      </c>
      <c r="D54" s="193" t="s">
        <v>1015</v>
      </c>
      <c r="E54" s="193"/>
      <c r="F54" s="294">
        <f>Таблица!E168</f>
        <v>25456.32</v>
      </c>
    </row>
    <row r="55" spans="1:13" ht="33" customHeight="1" x14ac:dyDescent="0.3">
      <c r="A55" s="22">
        <v>37</v>
      </c>
      <c r="B55" s="65" t="s">
        <v>440</v>
      </c>
      <c r="C55" s="131" t="s">
        <v>238</v>
      </c>
      <c r="D55" s="194" t="s">
        <v>1015</v>
      </c>
      <c r="E55" s="395"/>
      <c r="F55" s="295">
        <f>Таблица!E169</f>
        <v>28272.960000000003</v>
      </c>
    </row>
    <row r="56" spans="1:13" ht="43.5" customHeight="1" thickBot="1" x14ac:dyDescent="0.35">
      <c r="A56" s="24">
        <v>38</v>
      </c>
      <c r="B56" s="67" t="s">
        <v>441</v>
      </c>
      <c r="C56" s="136" t="s">
        <v>239</v>
      </c>
      <c r="D56" s="194" t="s">
        <v>1015</v>
      </c>
      <c r="E56" s="393"/>
      <c r="F56" s="296">
        <f>Таблица!E170</f>
        <v>28272.960000000003</v>
      </c>
    </row>
    <row r="57" spans="1:13" s="5" customFormat="1" ht="23.25" customHeight="1" thickBot="1" x14ac:dyDescent="0.35">
      <c r="A57" s="370" t="s">
        <v>1223</v>
      </c>
      <c r="B57" s="371"/>
      <c r="C57" s="371"/>
      <c r="D57" s="371"/>
      <c r="E57" s="371"/>
      <c r="F57" s="372"/>
      <c r="G57" s="4"/>
      <c r="H57" s="12"/>
      <c r="I57" s="12"/>
      <c r="J57" s="12"/>
      <c r="K57" s="12"/>
      <c r="L57" s="12"/>
      <c r="M57" s="12"/>
    </row>
    <row r="58" spans="1:13" ht="33" customHeight="1" x14ac:dyDescent="0.3">
      <c r="A58" s="58">
        <v>39</v>
      </c>
      <c r="B58" s="68" t="s">
        <v>446</v>
      </c>
      <c r="C58" s="130" t="s">
        <v>240</v>
      </c>
      <c r="D58" s="192" t="s">
        <v>1016</v>
      </c>
      <c r="E58" s="393"/>
      <c r="F58" s="294">
        <f>Таблица!E171</f>
        <v>12602.880000000001</v>
      </c>
    </row>
    <row r="59" spans="1:13" ht="33" customHeight="1" x14ac:dyDescent="0.3">
      <c r="A59" s="22">
        <v>40</v>
      </c>
      <c r="B59" s="65" t="s">
        <v>447</v>
      </c>
      <c r="C59" s="131" t="s">
        <v>296</v>
      </c>
      <c r="D59" s="194" t="s">
        <v>1016</v>
      </c>
      <c r="E59" s="394"/>
      <c r="F59" s="295">
        <f>Таблица!E172</f>
        <v>12602.880000000001</v>
      </c>
    </row>
    <row r="60" spans="1:13" ht="33" customHeight="1" x14ac:dyDescent="0.3">
      <c r="A60" s="58">
        <v>41</v>
      </c>
      <c r="B60" s="65" t="s">
        <v>448</v>
      </c>
      <c r="C60" s="131" t="s">
        <v>241</v>
      </c>
      <c r="D60" s="194" t="s">
        <v>1016</v>
      </c>
      <c r="E60" s="395"/>
      <c r="F60" s="295">
        <f>Таблица!E173</f>
        <v>16117.920000000002</v>
      </c>
    </row>
    <row r="61" spans="1:13" ht="33" customHeight="1" x14ac:dyDescent="0.3">
      <c r="A61" s="22">
        <v>42</v>
      </c>
      <c r="B61" s="65" t="s">
        <v>449</v>
      </c>
      <c r="C61" s="131" t="s">
        <v>297</v>
      </c>
      <c r="D61" s="194" t="s">
        <v>1016</v>
      </c>
      <c r="E61" s="394"/>
      <c r="F61" s="295">
        <f>Таблица!E174</f>
        <v>16117.920000000002</v>
      </c>
    </row>
    <row r="62" spans="1:13" ht="38.25" customHeight="1" x14ac:dyDescent="0.3">
      <c r="A62" s="58">
        <v>43</v>
      </c>
      <c r="B62" s="65" t="s">
        <v>450</v>
      </c>
      <c r="C62" s="131" t="s">
        <v>242</v>
      </c>
      <c r="D62" s="194" t="s">
        <v>1016</v>
      </c>
      <c r="E62" s="395"/>
      <c r="F62" s="295">
        <f>Таблица!E175</f>
        <v>20318.400000000001</v>
      </c>
    </row>
    <row r="63" spans="1:13" ht="38.25" customHeight="1" x14ac:dyDescent="0.3">
      <c r="A63" s="22">
        <v>44</v>
      </c>
      <c r="B63" s="65" t="s">
        <v>451</v>
      </c>
      <c r="C63" s="131" t="s">
        <v>298</v>
      </c>
      <c r="D63" s="194" t="s">
        <v>1016</v>
      </c>
      <c r="E63" s="394"/>
      <c r="F63" s="295">
        <f>Таблица!E176</f>
        <v>20318.400000000001</v>
      </c>
    </row>
    <row r="64" spans="1:13" ht="38.25" customHeight="1" x14ac:dyDescent="0.3">
      <c r="A64" s="58">
        <v>45</v>
      </c>
      <c r="B64" s="65" t="s">
        <v>452</v>
      </c>
      <c r="C64" s="131" t="s">
        <v>243</v>
      </c>
      <c r="D64" s="194" t="s">
        <v>1016</v>
      </c>
      <c r="E64" s="395"/>
      <c r="F64" s="295">
        <f>Таблица!E177</f>
        <v>21726.720000000001</v>
      </c>
    </row>
    <row r="65" spans="1:6" ht="38.25" customHeight="1" x14ac:dyDescent="0.3">
      <c r="A65" s="22">
        <v>46</v>
      </c>
      <c r="B65" s="65" t="s">
        <v>453</v>
      </c>
      <c r="C65" s="131" t="s">
        <v>244</v>
      </c>
      <c r="D65" s="194" t="s">
        <v>1016</v>
      </c>
      <c r="E65" s="393"/>
      <c r="F65" s="295">
        <f>Таблица!E178</f>
        <v>21726.720000000001</v>
      </c>
    </row>
    <row r="66" spans="1:6" ht="38.25" customHeight="1" x14ac:dyDescent="0.3">
      <c r="A66" s="58">
        <v>47</v>
      </c>
      <c r="B66" s="65" t="s">
        <v>454</v>
      </c>
      <c r="C66" s="131" t="s">
        <v>299</v>
      </c>
      <c r="D66" s="194" t="s">
        <v>1016</v>
      </c>
      <c r="E66" s="393"/>
      <c r="F66" s="295">
        <f>Таблица!E179</f>
        <v>21726.720000000001</v>
      </c>
    </row>
    <row r="67" spans="1:6" ht="38.25" customHeight="1" x14ac:dyDescent="0.3">
      <c r="A67" s="22">
        <v>48</v>
      </c>
      <c r="B67" s="65" t="s">
        <v>455</v>
      </c>
      <c r="C67" s="131" t="s">
        <v>300</v>
      </c>
      <c r="D67" s="194" t="s">
        <v>1016</v>
      </c>
      <c r="E67" s="394"/>
      <c r="F67" s="295">
        <f>Таблица!E180</f>
        <v>21726.720000000001</v>
      </c>
    </row>
    <row r="68" spans="1:6" ht="33" customHeight="1" x14ac:dyDescent="0.3">
      <c r="A68" s="58">
        <v>49</v>
      </c>
      <c r="B68" s="65" t="s">
        <v>456</v>
      </c>
      <c r="C68" s="131" t="s">
        <v>245</v>
      </c>
      <c r="D68" s="194" t="s">
        <v>1016</v>
      </c>
      <c r="E68" s="395"/>
      <c r="F68" s="295">
        <f>Таблица!E181</f>
        <v>15950.880000000001</v>
      </c>
    </row>
    <row r="69" spans="1:6" ht="33" customHeight="1" x14ac:dyDescent="0.3">
      <c r="A69" s="22">
        <v>50</v>
      </c>
      <c r="B69" s="65" t="s">
        <v>457</v>
      </c>
      <c r="C69" s="131" t="s">
        <v>301</v>
      </c>
      <c r="D69" s="194" t="s">
        <v>1016</v>
      </c>
      <c r="E69" s="394"/>
      <c r="F69" s="295">
        <f>Таблица!E182</f>
        <v>15950.880000000001</v>
      </c>
    </row>
    <row r="70" spans="1:6" ht="33" customHeight="1" x14ac:dyDescent="0.3">
      <c r="A70" s="22">
        <v>51</v>
      </c>
      <c r="B70" s="65" t="s">
        <v>458</v>
      </c>
      <c r="C70" s="131" t="s">
        <v>246</v>
      </c>
      <c r="D70" s="194" t="s">
        <v>1016</v>
      </c>
      <c r="E70" s="395"/>
      <c r="F70" s="295">
        <f>Таблица!E183</f>
        <v>15599.52</v>
      </c>
    </row>
    <row r="71" spans="1:6" ht="33" customHeight="1" x14ac:dyDescent="0.3">
      <c r="A71" s="24">
        <v>52</v>
      </c>
      <c r="B71" s="67" t="s">
        <v>459</v>
      </c>
      <c r="C71" s="136" t="s">
        <v>247</v>
      </c>
      <c r="D71" s="194" t="s">
        <v>1016</v>
      </c>
      <c r="E71" s="393"/>
      <c r="F71" s="295">
        <f>Таблица!E184</f>
        <v>15599.52</v>
      </c>
    </row>
    <row r="72" spans="1:6" ht="39.75" customHeight="1" x14ac:dyDescent="0.3">
      <c r="A72" s="22">
        <v>53</v>
      </c>
      <c r="B72" s="65" t="s">
        <v>460</v>
      </c>
      <c r="C72" s="131" t="s">
        <v>248</v>
      </c>
      <c r="D72" s="66" t="s">
        <v>1016</v>
      </c>
      <c r="E72" s="397"/>
      <c r="F72" s="295">
        <f>Таблица!E185</f>
        <v>19036.8</v>
      </c>
    </row>
    <row r="73" spans="1:6" ht="39.75" customHeight="1" x14ac:dyDescent="0.3">
      <c r="A73" s="22">
        <v>54</v>
      </c>
      <c r="B73" s="65" t="s">
        <v>461</v>
      </c>
      <c r="C73" s="131" t="s">
        <v>249</v>
      </c>
      <c r="D73" s="66" t="s">
        <v>1016</v>
      </c>
      <c r="E73" s="397"/>
      <c r="F73" s="295">
        <f>Таблица!E186</f>
        <v>19036.8</v>
      </c>
    </row>
    <row r="74" spans="1:6" ht="39.75" customHeight="1" x14ac:dyDescent="0.3">
      <c r="A74" s="22">
        <v>55</v>
      </c>
      <c r="B74" s="65" t="s">
        <v>462</v>
      </c>
      <c r="C74" s="131" t="s">
        <v>250</v>
      </c>
      <c r="D74" s="66" t="s">
        <v>1016</v>
      </c>
      <c r="E74" s="397"/>
      <c r="F74" s="295">
        <f>Таблица!E187</f>
        <v>19978.560000000001</v>
      </c>
    </row>
    <row r="75" spans="1:6" ht="39.75" customHeight="1" x14ac:dyDescent="0.3">
      <c r="A75" s="22">
        <v>56</v>
      </c>
      <c r="B75" s="65" t="s">
        <v>463</v>
      </c>
      <c r="C75" s="131" t="s">
        <v>251</v>
      </c>
      <c r="D75" s="66" t="s">
        <v>1016</v>
      </c>
      <c r="E75" s="397"/>
      <c r="F75" s="295">
        <f>Таблица!E188</f>
        <v>19978.560000000001</v>
      </c>
    </row>
    <row r="76" spans="1:6" ht="39.75" customHeight="1" x14ac:dyDescent="0.3">
      <c r="A76" s="58">
        <v>57</v>
      </c>
      <c r="B76" s="65" t="s">
        <v>464</v>
      </c>
      <c r="C76" s="131" t="s">
        <v>253</v>
      </c>
      <c r="D76" s="66" t="s">
        <v>1016</v>
      </c>
      <c r="E76" s="397"/>
      <c r="F76" s="295">
        <f>Таблица!E189</f>
        <v>19978.560000000001</v>
      </c>
    </row>
    <row r="77" spans="1:6" ht="39.75" customHeight="1" x14ac:dyDescent="0.3">
      <c r="A77" s="22">
        <v>58</v>
      </c>
      <c r="B77" s="65" t="s">
        <v>465</v>
      </c>
      <c r="C77" s="131" t="s">
        <v>252</v>
      </c>
      <c r="D77" s="66" t="s">
        <v>1016</v>
      </c>
      <c r="E77" s="397"/>
      <c r="F77" s="295">
        <f>Таблица!E190</f>
        <v>19978.560000000001</v>
      </c>
    </row>
    <row r="78" spans="1:6" ht="33" customHeight="1" x14ac:dyDescent="0.3">
      <c r="A78" s="58">
        <v>59</v>
      </c>
      <c r="B78" s="68" t="s">
        <v>466</v>
      </c>
      <c r="C78" s="130" t="s">
        <v>254</v>
      </c>
      <c r="D78" s="192" t="s">
        <v>1016</v>
      </c>
      <c r="E78" s="393"/>
      <c r="F78" s="294">
        <f>Таблица!E191</f>
        <v>15438.239999999998</v>
      </c>
    </row>
    <row r="79" spans="1:6" ht="33" customHeight="1" x14ac:dyDescent="0.3">
      <c r="A79" s="24">
        <v>60</v>
      </c>
      <c r="B79" s="67" t="s">
        <v>467</v>
      </c>
      <c r="C79" s="136" t="s">
        <v>255</v>
      </c>
      <c r="D79" s="194" t="s">
        <v>1016</v>
      </c>
      <c r="E79" s="393"/>
      <c r="F79" s="295">
        <f>Таблица!E192</f>
        <v>15438.239999999998</v>
      </c>
    </row>
    <row r="80" spans="1:6" ht="33" customHeight="1" x14ac:dyDescent="0.3">
      <c r="A80" s="22">
        <v>61</v>
      </c>
      <c r="B80" s="65" t="s">
        <v>468</v>
      </c>
      <c r="C80" s="131" t="s">
        <v>256</v>
      </c>
      <c r="D80" s="194" t="s">
        <v>1016</v>
      </c>
      <c r="E80" s="395"/>
      <c r="F80" s="295">
        <f>Таблица!E193</f>
        <v>13115.52</v>
      </c>
    </row>
    <row r="81" spans="1:7" ht="33" customHeight="1" x14ac:dyDescent="0.3">
      <c r="A81" s="22">
        <v>62</v>
      </c>
      <c r="B81" s="65" t="s">
        <v>469</v>
      </c>
      <c r="C81" s="131" t="s">
        <v>257</v>
      </c>
      <c r="D81" s="66" t="s">
        <v>1016</v>
      </c>
      <c r="E81" s="394"/>
      <c r="F81" s="295">
        <f>Таблица!E194</f>
        <v>13115.52</v>
      </c>
    </row>
    <row r="82" spans="1:7" ht="33" customHeight="1" x14ac:dyDescent="0.3">
      <c r="A82" s="58">
        <v>63</v>
      </c>
      <c r="B82" s="65" t="s">
        <v>470</v>
      </c>
      <c r="C82" s="131" t="s">
        <v>258</v>
      </c>
      <c r="D82" s="194" t="s">
        <v>1016</v>
      </c>
      <c r="E82" s="395"/>
      <c r="F82" s="295">
        <f>Таблица!E195</f>
        <v>16112.16</v>
      </c>
    </row>
    <row r="83" spans="1:7" ht="42.75" customHeight="1" x14ac:dyDescent="0.3">
      <c r="A83" s="22">
        <v>64</v>
      </c>
      <c r="B83" s="65" t="s">
        <v>471</v>
      </c>
      <c r="C83" s="131" t="s">
        <v>259</v>
      </c>
      <c r="D83" s="194" t="s">
        <v>1016</v>
      </c>
      <c r="E83" s="394"/>
      <c r="F83" s="295">
        <f>Таблица!E196</f>
        <v>16112.16</v>
      </c>
      <c r="G83" s="129"/>
    </row>
    <row r="84" spans="1:7" ht="42.75" customHeight="1" x14ac:dyDescent="0.3">
      <c r="A84" s="58">
        <v>65</v>
      </c>
      <c r="B84" s="65" t="s">
        <v>472</v>
      </c>
      <c r="C84" s="131" t="s">
        <v>260</v>
      </c>
      <c r="D84" s="194" t="s">
        <v>1016</v>
      </c>
      <c r="E84" s="395"/>
      <c r="F84" s="295">
        <f>Таблица!E197</f>
        <v>19549.439999999999</v>
      </c>
      <c r="G84" s="129"/>
    </row>
    <row r="85" spans="1:7" ht="42.75" customHeight="1" x14ac:dyDescent="0.3">
      <c r="A85" s="22">
        <v>66</v>
      </c>
      <c r="B85" s="65" t="s">
        <v>473</v>
      </c>
      <c r="C85" s="131" t="s">
        <v>261</v>
      </c>
      <c r="D85" s="194" t="s">
        <v>1016</v>
      </c>
      <c r="E85" s="394"/>
      <c r="F85" s="295">
        <f>Таблица!E198</f>
        <v>19549.439999999999</v>
      </c>
      <c r="G85" s="129"/>
    </row>
    <row r="86" spans="1:7" ht="42.75" customHeight="1" x14ac:dyDescent="0.3">
      <c r="A86" s="58">
        <v>67</v>
      </c>
      <c r="B86" s="65" t="s">
        <v>474</v>
      </c>
      <c r="C86" s="131" t="s">
        <v>262</v>
      </c>
      <c r="D86" s="194" t="s">
        <v>1016</v>
      </c>
      <c r="E86" s="395"/>
      <c r="F86" s="295">
        <f>Таблица!E199</f>
        <v>20491.2</v>
      </c>
      <c r="G86" s="129"/>
    </row>
    <row r="87" spans="1:7" ht="42.75" customHeight="1" x14ac:dyDescent="0.3">
      <c r="A87" s="22">
        <v>68</v>
      </c>
      <c r="B87" s="65" t="s">
        <v>475</v>
      </c>
      <c r="C87" s="131" t="s">
        <v>263</v>
      </c>
      <c r="D87" s="194" t="s">
        <v>1016</v>
      </c>
      <c r="E87" s="393"/>
      <c r="F87" s="295">
        <f>Таблица!E200</f>
        <v>20491.2</v>
      </c>
      <c r="G87" s="129"/>
    </row>
    <row r="88" spans="1:7" ht="42.75" customHeight="1" x14ac:dyDescent="0.3">
      <c r="A88" s="58">
        <v>69</v>
      </c>
      <c r="B88" s="65" t="s">
        <v>476</v>
      </c>
      <c r="C88" s="131" t="s">
        <v>264</v>
      </c>
      <c r="D88" s="194" t="s">
        <v>1016</v>
      </c>
      <c r="E88" s="393"/>
      <c r="F88" s="295">
        <f>Таблица!E201</f>
        <v>20491.2</v>
      </c>
      <c r="G88" s="129"/>
    </row>
    <row r="89" spans="1:7" ht="42.75" customHeight="1" x14ac:dyDescent="0.3">
      <c r="A89" s="22">
        <v>70</v>
      </c>
      <c r="B89" s="65" t="s">
        <v>477</v>
      </c>
      <c r="C89" s="131" t="s">
        <v>265</v>
      </c>
      <c r="D89" s="194" t="s">
        <v>1016</v>
      </c>
      <c r="E89" s="394"/>
      <c r="F89" s="295">
        <f>Таблица!E202</f>
        <v>20491.2</v>
      </c>
      <c r="G89" s="129"/>
    </row>
    <row r="90" spans="1:7" ht="33" customHeight="1" x14ac:dyDescent="0.3">
      <c r="A90" s="58">
        <v>71</v>
      </c>
      <c r="B90" s="65" t="s">
        <v>478</v>
      </c>
      <c r="C90" s="131" t="s">
        <v>266</v>
      </c>
      <c r="D90" s="194" t="s">
        <v>1016</v>
      </c>
      <c r="E90" s="395"/>
      <c r="F90" s="295">
        <f>Таблица!E203</f>
        <v>15950.880000000001</v>
      </c>
    </row>
    <row r="91" spans="1:7" ht="39" customHeight="1" x14ac:dyDescent="0.3">
      <c r="A91" s="22">
        <v>72</v>
      </c>
      <c r="B91" s="65" t="s">
        <v>479</v>
      </c>
      <c r="C91" s="131" t="s">
        <v>267</v>
      </c>
      <c r="D91" s="194" t="s">
        <v>1016</v>
      </c>
      <c r="E91" s="394"/>
      <c r="F91" s="295">
        <f>Таблица!E204</f>
        <v>15950.880000000001</v>
      </c>
    </row>
    <row r="92" spans="1:7" ht="33" customHeight="1" x14ac:dyDescent="0.3">
      <c r="A92" s="58">
        <v>73</v>
      </c>
      <c r="B92" s="65" t="s">
        <v>480</v>
      </c>
      <c r="C92" s="131" t="s">
        <v>268</v>
      </c>
      <c r="D92" s="194" t="s">
        <v>1016</v>
      </c>
      <c r="E92" s="395"/>
      <c r="F92" s="295">
        <f>Таблица!E205</f>
        <v>14143.68</v>
      </c>
    </row>
    <row r="93" spans="1:7" ht="33" customHeight="1" x14ac:dyDescent="0.3">
      <c r="A93" s="22">
        <v>74</v>
      </c>
      <c r="B93" s="65" t="s">
        <v>481</v>
      </c>
      <c r="C93" s="131" t="s">
        <v>269</v>
      </c>
      <c r="D93" s="194" t="s">
        <v>1016</v>
      </c>
      <c r="E93" s="394"/>
      <c r="F93" s="295">
        <f>Таблица!E206</f>
        <v>14143.68</v>
      </c>
    </row>
    <row r="94" spans="1:7" ht="33" customHeight="1" x14ac:dyDescent="0.3">
      <c r="A94" s="58">
        <v>75</v>
      </c>
      <c r="B94" s="65" t="s">
        <v>482</v>
      </c>
      <c r="C94" s="131" t="s">
        <v>270</v>
      </c>
      <c r="D94" s="194" t="s">
        <v>1016</v>
      </c>
      <c r="E94" s="395"/>
      <c r="F94" s="295">
        <f>Таблица!E207</f>
        <v>19280.16</v>
      </c>
    </row>
    <row r="95" spans="1:7" ht="33" customHeight="1" x14ac:dyDescent="0.3">
      <c r="A95" s="22">
        <v>76</v>
      </c>
      <c r="B95" s="65" t="s">
        <v>483</v>
      </c>
      <c r="C95" s="131" t="s">
        <v>271</v>
      </c>
      <c r="D95" s="194" t="s">
        <v>1016</v>
      </c>
      <c r="E95" s="394"/>
      <c r="F95" s="295">
        <f>Таблица!E208</f>
        <v>19280.16</v>
      </c>
    </row>
    <row r="96" spans="1:7" ht="39" customHeight="1" x14ac:dyDescent="0.3">
      <c r="A96" s="22">
        <v>77</v>
      </c>
      <c r="B96" s="65" t="s">
        <v>484</v>
      </c>
      <c r="C96" s="131" t="s">
        <v>272</v>
      </c>
      <c r="D96" s="66" t="s">
        <v>1016</v>
      </c>
      <c r="E96" s="397"/>
      <c r="F96" s="295">
        <f>Таблица!E209</f>
        <v>21309.120000000003</v>
      </c>
    </row>
    <row r="97" spans="1:13" ht="39" customHeight="1" x14ac:dyDescent="0.3">
      <c r="A97" s="22">
        <v>78</v>
      </c>
      <c r="B97" s="65" t="s">
        <v>485</v>
      </c>
      <c r="C97" s="131" t="s">
        <v>273</v>
      </c>
      <c r="D97" s="66" t="s">
        <v>1016</v>
      </c>
      <c r="E97" s="397"/>
      <c r="F97" s="295">
        <f>Таблица!E210</f>
        <v>21309.120000000003</v>
      </c>
    </row>
    <row r="98" spans="1:13" ht="39" customHeight="1" x14ac:dyDescent="0.3">
      <c r="A98" s="22">
        <v>79</v>
      </c>
      <c r="B98" s="65" t="s">
        <v>486</v>
      </c>
      <c r="C98" s="131" t="s">
        <v>274</v>
      </c>
      <c r="D98" s="66" t="s">
        <v>1016</v>
      </c>
      <c r="E98" s="397"/>
      <c r="F98" s="295">
        <f>Таблица!E211</f>
        <v>21309.120000000003</v>
      </c>
    </row>
    <row r="99" spans="1:13" ht="39" customHeight="1" thickBot="1" x14ac:dyDescent="0.35">
      <c r="A99" s="24">
        <v>80</v>
      </c>
      <c r="B99" s="67" t="s">
        <v>487</v>
      </c>
      <c r="C99" s="136" t="s">
        <v>275</v>
      </c>
      <c r="D99" s="194" t="s">
        <v>1016</v>
      </c>
      <c r="E99" s="395"/>
      <c r="F99" s="296">
        <f>Таблица!E212</f>
        <v>21309.120000000003</v>
      </c>
    </row>
    <row r="100" spans="1:13" s="5" customFormat="1" ht="23.25" customHeight="1" thickBot="1" x14ac:dyDescent="0.35">
      <c r="A100" s="370" t="s">
        <v>1224</v>
      </c>
      <c r="B100" s="371"/>
      <c r="C100" s="371"/>
      <c r="D100" s="371"/>
      <c r="E100" s="371"/>
      <c r="F100" s="372"/>
      <c r="G100" s="4"/>
      <c r="H100" s="12"/>
      <c r="I100" s="12"/>
      <c r="J100" s="12"/>
      <c r="K100" s="12"/>
      <c r="L100" s="12"/>
      <c r="M100" s="12"/>
    </row>
    <row r="101" spans="1:13" ht="31.5" customHeight="1" x14ac:dyDescent="0.3">
      <c r="A101" s="58">
        <v>81</v>
      </c>
      <c r="B101" s="68" t="s">
        <v>488</v>
      </c>
      <c r="C101" s="130" t="s">
        <v>276</v>
      </c>
      <c r="D101" s="193" t="s">
        <v>1017</v>
      </c>
      <c r="E101" s="394"/>
      <c r="F101" s="294">
        <f>Таблица!E213</f>
        <v>9780.48</v>
      </c>
    </row>
    <row r="102" spans="1:13" ht="31.5" customHeight="1" x14ac:dyDescent="0.3">
      <c r="A102" s="22">
        <v>82</v>
      </c>
      <c r="B102" s="65" t="s">
        <v>489</v>
      </c>
      <c r="C102" s="131" t="s">
        <v>277</v>
      </c>
      <c r="D102" s="66" t="s">
        <v>1017</v>
      </c>
      <c r="E102" s="397"/>
      <c r="F102" s="295">
        <f>Таблица!E214</f>
        <v>9780.48</v>
      </c>
      <c r="G102" s="129"/>
    </row>
    <row r="103" spans="1:13" ht="31.5" customHeight="1" x14ac:dyDescent="0.3">
      <c r="A103" s="22">
        <v>83</v>
      </c>
      <c r="B103" s="65" t="s">
        <v>490</v>
      </c>
      <c r="C103" s="131" t="s">
        <v>278</v>
      </c>
      <c r="D103" s="66" t="s">
        <v>1017</v>
      </c>
      <c r="E103" s="397"/>
      <c r="F103" s="295">
        <f>Таблица!E215</f>
        <v>9941.76</v>
      </c>
      <c r="G103" s="129"/>
    </row>
    <row r="104" spans="1:13" ht="31.5" customHeight="1" x14ac:dyDescent="0.3">
      <c r="A104" s="22">
        <v>84</v>
      </c>
      <c r="B104" s="65" t="s">
        <v>491</v>
      </c>
      <c r="C104" s="131" t="s">
        <v>279</v>
      </c>
      <c r="D104" s="66" t="s">
        <v>1017</v>
      </c>
      <c r="E104" s="397"/>
      <c r="F104" s="295">
        <f>Таблица!E216</f>
        <v>9941.76</v>
      </c>
      <c r="G104" s="129"/>
    </row>
    <row r="105" spans="1:13" ht="31.5" customHeight="1" x14ac:dyDescent="0.3">
      <c r="A105" s="58">
        <v>85</v>
      </c>
      <c r="B105" s="65" t="s">
        <v>492</v>
      </c>
      <c r="C105" s="131" t="s">
        <v>280</v>
      </c>
      <c r="D105" s="194" t="s">
        <v>1017</v>
      </c>
      <c r="E105" s="395"/>
      <c r="F105" s="295">
        <f>Таблица!E217</f>
        <v>13379.039999999999</v>
      </c>
      <c r="G105" s="129"/>
    </row>
    <row r="106" spans="1:13" ht="31.5" customHeight="1" x14ac:dyDescent="0.3">
      <c r="A106" s="22">
        <v>86</v>
      </c>
      <c r="B106" s="65" t="s">
        <v>493</v>
      </c>
      <c r="C106" s="131" t="s">
        <v>281</v>
      </c>
      <c r="D106" s="194" t="s">
        <v>1017</v>
      </c>
      <c r="E106" s="394"/>
      <c r="F106" s="295">
        <f>Таблица!E218</f>
        <v>13379.039999999999</v>
      </c>
      <c r="G106" s="129"/>
    </row>
    <row r="107" spans="1:13" ht="45" customHeight="1" x14ac:dyDescent="0.3">
      <c r="A107" s="58">
        <v>87</v>
      </c>
      <c r="B107" s="65" t="s">
        <v>494</v>
      </c>
      <c r="C107" s="131" t="s">
        <v>282</v>
      </c>
      <c r="D107" s="194" t="s">
        <v>1017</v>
      </c>
      <c r="E107" s="395"/>
      <c r="F107" s="295">
        <f>Таблица!E219</f>
        <v>14320.8</v>
      </c>
      <c r="G107" s="129"/>
    </row>
    <row r="108" spans="1:13" ht="45" customHeight="1" x14ac:dyDescent="0.3">
      <c r="A108" s="22">
        <v>88</v>
      </c>
      <c r="B108" s="65" t="s">
        <v>495</v>
      </c>
      <c r="C108" s="131" t="s">
        <v>283</v>
      </c>
      <c r="D108" s="194" t="s">
        <v>1017</v>
      </c>
      <c r="E108" s="393"/>
      <c r="F108" s="295">
        <f>Таблица!E220</f>
        <v>14320.8</v>
      </c>
      <c r="G108" s="129"/>
    </row>
    <row r="109" spans="1:13" ht="26.25" customHeight="1" x14ac:dyDescent="0.3">
      <c r="A109" s="58">
        <v>89</v>
      </c>
      <c r="B109" s="65" t="s">
        <v>496</v>
      </c>
      <c r="C109" s="131" t="s">
        <v>284</v>
      </c>
      <c r="D109" s="194" t="s">
        <v>1017</v>
      </c>
      <c r="E109" s="393"/>
      <c r="F109" s="295">
        <f>Таблица!E221</f>
        <v>14320.8</v>
      </c>
      <c r="G109" s="129"/>
    </row>
    <row r="110" spans="1:13" ht="37.5" customHeight="1" x14ac:dyDescent="0.3">
      <c r="A110" s="22">
        <v>90</v>
      </c>
      <c r="B110" s="65" t="s">
        <v>497</v>
      </c>
      <c r="C110" s="131" t="s">
        <v>285</v>
      </c>
      <c r="D110" s="194" t="s">
        <v>1017</v>
      </c>
      <c r="E110" s="394"/>
      <c r="F110" s="295">
        <f>Таблица!E222</f>
        <v>14320.8</v>
      </c>
      <c r="G110" s="129"/>
    </row>
    <row r="111" spans="1:13" ht="31.5" customHeight="1" x14ac:dyDescent="0.3">
      <c r="A111" s="58">
        <v>91</v>
      </c>
      <c r="B111" s="65" t="s">
        <v>498</v>
      </c>
      <c r="C111" s="131" t="s">
        <v>286</v>
      </c>
      <c r="D111" s="194" t="s">
        <v>1017</v>
      </c>
      <c r="E111" s="395"/>
      <c r="F111" s="295">
        <f>Таблица!E223</f>
        <v>10293.119999999999</v>
      </c>
      <c r="G111" s="129"/>
    </row>
    <row r="112" spans="1:13" ht="31.5" customHeight="1" x14ac:dyDescent="0.3">
      <c r="A112" s="22">
        <v>92</v>
      </c>
      <c r="B112" s="65" t="s">
        <v>499</v>
      </c>
      <c r="C112" s="131" t="s">
        <v>287</v>
      </c>
      <c r="D112" s="194" t="s">
        <v>1017</v>
      </c>
      <c r="E112" s="394"/>
      <c r="F112" s="295">
        <f>Таблица!E224</f>
        <v>10293.119999999999</v>
      </c>
      <c r="G112" s="129"/>
    </row>
    <row r="113" spans="1:13" ht="31.5" customHeight="1" x14ac:dyDescent="0.3">
      <c r="A113" s="58">
        <v>93</v>
      </c>
      <c r="B113" s="65" t="s">
        <v>500</v>
      </c>
      <c r="C113" s="131" t="s">
        <v>288</v>
      </c>
      <c r="D113" s="194" t="s">
        <v>1017</v>
      </c>
      <c r="E113" s="395"/>
      <c r="F113" s="295">
        <f>Таблица!E225</f>
        <v>10460.16</v>
      </c>
      <c r="G113" s="129"/>
    </row>
    <row r="114" spans="1:13" ht="31.5" customHeight="1" x14ac:dyDescent="0.3">
      <c r="A114" s="22">
        <v>94</v>
      </c>
      <c r="B114" s="65" t="s">
        <v>501</v>
      </c>
      <c r="C114" s="131" t="s">
        <v>289</v>
      </c>
      <c r="D114" s="194" t="s">
        <v>1017</v>
      </c>
      <c r="E114" s="394"/>
      <c r="F114" s="295">
        <f>Таблица!E226</f>
        <v>10460.16</v>
      </c>
      <c r="G114" s="129"/>
    </row>
    <row r="115" spans="1:13" ht="31.5" customHeight="1" x14ac:dyDescent="0.3">
      <c r="A115" s="58">
        <v>95</v>
      </c>
      <c r="B115" s="65" t="s">
        <v>502</v>
      </c>
      <c r="C115" s="131" t="s">
        <v>290</v>
      </c>
      <c r="D115" s="194" t="s">
        <v>1017</v>
      </c>
      <c r="E115" s="395"/>
      <c r="F115" s="295">
        <f>Таблица!E227</f>
        <v>14660.64</v>
      </c>
      <c r="G115" s="129"/>
    </row>
    <row r="116" spans="1:13" ht="31.5" customHeight="1" x14ac:dyDescent="0.3">
      <c r="A116" s="22">
        <v>96</v>
      </c>
      <c r="B116" s="65" t="s">
        <v>503</v>
      </c>
      <c r="C116" s="131" t="s">
        <v>291</v>
      </c>
      <c r="D116" s="194" t="s">
        <v>1017</v>
      </c>
      <c r="E116" s="394"/>
      <c r="F116" s="295">
        <f>Таблица!E228</f>
        <v>14660.64</v>
      </c>
      <c r="G116" s="129"/>
    </row>
    <row r="117" spans="1:13" ht="26.25" customHeight="1" x14ac:dyDescent="0.3">
      <c r="A117" s="22">
        <v>97</v>
      </c>
      <c r="B117" s="65" t="s">
        <v>504</v>
      </c>
      <c r="C117" s="131" t="s">
        <v>292</v>
      </c>
      <c r="D117" s="66" t="s">
        <v>1017</v>
      </c>
      <c r="E117" s="397"/>
      <c r="F117" s="295">
        <f>Таблица!E229</f>
        <v>16068.96</v>
      </c>
      <c r="G117" s="129"/>
    </row>
    <row r="118" spans="1:13" ht="36.75" customHeight="1" x14ac:dyDescent="0.3">
      <c r="A118" s="22">
        <v>98</v>
      </c>
      <c r="B118" s="65" t="s">
        <v>505</v>
      </c>
      <c r="C118" s="131" t="s">
        <v>293</v>
      </c>
      <c r="D118" s="66" t="s">
        <v>1017</v>
      </c>
      <c r="E118" s="397"/>
      <c r="F118" s="295">
        <f>Таблица!E230</f>
        <v>16068.96</v>
      </c>
      <c r="G118" s="129"/>
    </row>
    <row r="119" spans="1:13" ht="36.75" customHeight="1" x14ac:dyDescent="0.3">
      <c r="A119" s="22">
        <v>99</v>
      </c>
      <c r="B119" s="65" t="s">
        <v>506</v>
      </c>
      <c r="C119" s="131" t="s">
        <v>294</v>
      </c>
      <c r="D119" s="66" t="s">
        <v>1017</v>
      </c>
      <c r="E119" s="397"/>
      <c r="F119" s="295">
        <f>Таблица!E231</f>
        <v>16068.96</v>
      </c>
      <c r="G119" s="129"/>
    </row>
    <row r="120" spans="1:13" ht="44.25" customHeight="1" thickBot="1" x14ac:dyDescent="0.35">
      <c r="A120" s="120">
        <v>100</v>
      </c>
      <c r="B120" s="67" t="s">
        <v>507</v>
      </c>
      <c r="C120" s="136" t="s">
        <v>295</v>
      </c>
      <c r="D120" s="194" t="s">
        <v>1017</v>
      </c>
      <c r="E120" s="395"/>
      <c r="F120" s="296">
        <f>Таблица!E232</f>
        <v>16068.96</v>
      </c>
      <c r="G120" s="129"/>
    </row>
    <row r="121" spans="1:13" s="5" customFormat="1" ht="23.25" customHeight="1" thickBot="1" x14ac:dyDescent="0.35">
      <c r="A121" s="370" t="s">
        <v>209</v>
      </c>
      <c r="B121" s="371"/>
      <c r="C121" s="371"/>
      <c r="D121" s="371"/>
      <c r="E121" s="371"/>
      <c r="F121" s="372"/>
      <c r="G121" s="4"/>
      <c r="H121" s="12"/>
      <c r="I121" s="12"/>
      <c r="J121" s="12"/>
      <c r="K121" s="12"/>
      <c r="L121" s="12"/>
      <c r="M121" s="12"/>
    </row>
    <row r="122" spans="1:13" ht="52.5" customHeight="1" x14ac:dyDescent="0.3">
      <c r="A122" s="119">
        <v>101</v>
      </c>
      <c r="B122" s="68" t="s">
        <v>442</v>
      </c>
      <c r="C122" s="130" t="s">
        <v>302</v>
      </c>
      <c r="D122" s="192" t="s">
        <v>1018</v>
      </c>
      <c r="E122" s="193"/>
      <c r="F122" s="294">
        <f>Таблица!E233</f>
        <v>27247.68</v>
      </c>
      <c r="G122" s="129"/>
    </row>
    <row r="123" spans="1:13" ht="26.25" customHeight="1" x14ac:dyDescent="0.3">
      <c r="A123" s="118">
        <v>102</v>
      </c>
      <c r="B123" s="65" t="s">
        <v>443</v>
      </c>
      <c r="C123" s="134" t="s">
        <v>303</v>
      </c>
      <c r="D123" s="194" t="s">
        <v>1018</v>
      </c>
      <c r="E123" s="395"/>
      <c r="F123" s="294">
        <f>Таблица!E234</f>
        <v>41474.879999999997</v>
      </c>
      <c r="G123" s="129"/>
    </row>
    <row r="124" spans="1:13" ht="39.75" customHeight="1" x14ac:dyDescent="0.3">
      <c r="A124" s="118">
        <v>103</v>
      </c>
      <c r="B124" s="65" t="s">
        <v>444</v>
      </c>
      <c r="C124" s="134" t="s">
        <v>304</v>
      </c>
      <c r="D124" s="194" t="s">
        <v>1018</v>
      </c>
      <c r="E124" s="394"/>
      <c r="F124" s="294">
        <f>Таблица!E235</f>
        <v>41474.879999999997</v>
      </c>
      <c r="G124" s="129"/>
    </row>
    <row r="125" spans="1:13" ht="52.5" customHeight="1" x14ac:dyDescent="0.3">
      <c r="A125" s="118">
        <v>104</v>
      </c>
      <c r="B125" s="65" t="s">
        <v>445</v>
      </c>
      <c r="C125" s="131" t="s">
        <v>305</v>
      </c>
      <c r="D125" s="194" t="s">
        <v>1018</v>
      </c>
      <c r="E125" s="66"/>
      <c r="F125" s="294">
        <f>Таблица!E236</f>
        <v>23561.279999999999</v>
      </c>
      <c r="G125" s="129"/>
    </row>
    <row r="126" spans="1:13" ht="26.25" customHeight="1" x14ac:dyDescent="0.3">
      <c r="A126" s="118">
        <v>105</v>
      </c>
      <c r="B126" s="65" t="s">
        <v>368</v>
      </c>
      <c r="C126" s="134" t="s">
        <v>307</v>
      </c>
      <c r="D126" s="194" t="s">
        <v>1018</v>
      </c>
      <c r="E126" s="395"/>
      <c r="F126" s="294">
        <f>Таблица!E237</f>
        <v>34646.400000000001</v>
      </c>
      <c r="G126" s="129"/>
    </row>
    <row r="127" spans="1:13" ht="42.75" customHeight="1" thickBot="1" x14ac:dyDescent="0.35">
      <c r="A127" s="123">
        <v>106</v>
      </c>
      <c r="B127" s="125" t="s">
        <v>367</v>
      </c>
      <c r="C127" s="135" t="s">
        <v>306</v>
      </c>
      <c r="D127" s="126" t="s">
        <v>1018</v>
      </c>
      <c r="E127" s="396"/>
      <c r="F127" s="294">
        <f>Таблица!E238</f>
        <v>34646.400000000001</v>
      </c>
      <c r="G127" s="129"/>
    </row>
    <row r="128" spans="1:13" s="5" customFormat="1" ht="23.25" customHeight="1" thickBot="1" x14ac:dyDescent="0.35">
      <c r="A128" s="370" t="s">
        <v>117</v>
      </c>
      <c r="B128" s="371"/>
      <c r="C128" s="371"/>
      <c r="D128" s="371"/>
      <c r="E128" s="371"/>
      <c r="F128" s="392"/>
      <c r="G128" s="4"/>
      <c r="H128" s="12"/>
      <c r="I128" s="12"/>
      <c r="J128" s="12"/>
      <c r="K128" s="12"/>
      <c r="L128" s="12"/>
      <c r="M128" s="12"/>
    </row>
    <row r="129" spans="1:13" ht="21" customHeight="1" thickBot="1" x14ac:dyDescent="0.35">
      <c r="A129" s="144">
        <v>107</v>
      </c>
      <c r="B129" s="145" t="s">
        <v>118</v>
      </c>
      <c r="C129" s="146" t="s">
        <v>119</v>
      </c>
      <c r="D129" s="147" t="s">
        <v>1199</v>
      </c>
      <c r="E129" s="148"/>
      <c r="F129" s="299">
        <f>Таблица!E132</f>
        <v>597.6</v>
      </c>
      <c r="H129" s="361"/>
      <c r="I129" s="361"/>
      <c r="J129" s="361"/>
      <c r="K129" s="361"/>
      <c r="L129" s="361"/>
      <c r="M129" s="361"/>
    </row>
    <row r="130" spans="1:13" s="5" customFormat="1" ht="23.25" customHeight="1" thickBot="1" x14ac:dyDescent="0.35">
      <c r="A130" s="343" t="s">
        <v>49</v>
      </c>
      <c r="B130" s="344"/>
      <c r="C130" s="344"/>
      <c r="D130" s="344"/>
      <c r="E130" s="344"/>
      <c r="F130" s="345"/>
      <c r="G130" s="4"/>
      <c r="H130" s="12"/>
      <c r="I130" s="12"/>
      <c r="J130" s="12"/>
      <c r="K130" s="12"/>
      <c r="L130" s="12"/>
      <c r="M130" s="12"/>
    </row>
    <row r="131" spans="1:13" ht="37.5" customHeight="1" x14ac:dyDescent="0.3">
      <c r="A131" s="122">
        <v>108</v>
      </c>
      <c r="B131" s="55" t="s">
        <v>366</v>
      </c>
      <c r="C131" s="32" t="s">
        <v>50</v>
      </c>
      <c r="D131" s="185" t="s">
        <v>1000</v>
      </c>
      <c r="E131" s="53"/>
      <c r="F131" s="277">
        <f>Таблица!E61</f>
        <v>1032.48</v>
      </c>
      <c r="H131" s="361"/>
      <c r="I131" s="361"/>
      <c r="J131" s="361"/>
      <c r="K131" s="361"/>
      <c r="L131" s="361"/>
      <c r="M131" s="361"/>
    </row>
    <row r="132" spans="1:13" ht="37.5" customHeight="1" x14ac:dyDescent="0.3">
      <c r="A132" s="118">
        <v>109</v>
      </c>
      <c r="B132" s="56" t="s">
        <v>365</v>
      </c>
      <c r="C132" s="30" t="s">
        <v>50</v>
      </c>
      <c r="D132" s="187" t="s">
        <v>1001</v>
      </c>
      <c r="E132" s="195"/>
      <c r="F132" s="278">
        <f>Таблица!E62</f>
        <v>1804.3200000000002</v>
      </c>
      <c r="H132" s="361"/>
      <c r="I132" s="361"/>
      <c r="J132" s="361"/>
      <c r="K132" s="361"/>
      <c r="L132" s="361"/>
      <c r="M132" s="361"/>
    </row>
    <row r="133" spans="1:13" ht="37.5" customHeight="1" x14ac:dyDescent="0.3">
      <c r="A133" s="118">
        <v>110</v>
      </c>
      <c r="B133" s="56" t="s">
        <v>364</v>
      </c>
      <c r="C133" s="30" t="s">
        <v>50</v>
      </c>
      <c r="D133" s="187" t="s">
        <v>1002</v>
      </c>
      <c r="E133" s="195"/>
      <c r="F133" s="278">
        <f>Таблица!E63</f>
        <v>2580.48</v>
      </c>
      <c r="H133" s="361"/>
      <c r="I133" s="361"/>
      <c r="J133" s="361"/>
      <c r="K133" s="361"/>
      <c r="L133" s="361"/>
      <c r="M133" s="361"/>
    </row>
    <row r="134" spans="1:13" ht="37.5" customHeight="1" x14ac:dyDescent="0.3">
      <c r="A134" s="118">
        <v>111</v>
      </c>
      <c r="B134" s="56" t="s">
        <v>363</v>
      </c>
      <c r="C134" s="30" t="s">
        <v>50</v>
      </c>
      <c r="D134" s="187" t="s">
        <v>1003</v>
      </c>
      <c r="E134" s="195"/>
      <c r="F134" s="278">
        <f>Таблица!E64</f>
        <v>3605.7599999999998</v>
      </c>
      <c r="H134" s="361"/>
      <c r="I134" s="361"/>
      <c r="J134" s="361"/>
      <c r="K134" s="361"/>
      <c r="L134" s="361"/>
      <c r="M134" s="361"/>
    </row>
    <row r="135" spans="1:13" ht="37.5" customHeight="1" x14ac:dyDescent="0.3">
      <c r="A135" s="118">
        <v>112</v>
      </c>
      <c r="B135" s="56" t="s">
        <v>362</v>
      </c>
      <c r="C135" s="30" t="s">
        <v>50</v>
      </c>
      <c r="D135" s="187" t="s">
        <v>1004</v>
      </c>
      <c r="E135" s="187"/>
      <c r="F135" s="278">
        <f>Таблица!E65</f>
        <v>4376.16</v>
      </c>
    </row>
    <row r="136" spans="1:13" ht="42" customHeight="1" thickBot="1" x14ac:dyDescent="0.35">
      <c r="A136" s="120">
        <v>113</v>
      </c>
      <c r="B136" s="303" t="s">
        <v>361</v>
      </c>
      <c r="C136" s="37" t="s">
        <v>50</v>
      </c>
      <c r="D136" s="191" t="s">
        <v>1005</v>
      </c>
      <c r="E136" s="191"/>
      <c r="F136" s="282">
        <f>Таблица!E66</f>
        <v>5148</v>
      </c>
    </row>
    <row r="137" spans="1:13" s="5" customFormat="1" ht="23.25" customHeight="1" thickBot="1" x14ac:dyDescent="0.35">
      <c r="A137" s="388" t="s">
        <v>51</v>
      </c>
      <c r="B137" s="389"/>
      <c r="C137" s="389"/>
      <c r="D137" s="389"/>
      <c r="E137" s="389"/>
      <c r="F137" s="390"/>
      <c r="G137" s="4"/>
      <c r="H137" s="12"/>
      <c r="I137" s="12"/>
      <c r="J137" s="12"/>
      <c r="K137" s="12"/>
      <c r="L137" s="12"/>
      <c r="M137" s="12"/>
    </row>
    <row r="138" spans="1:13" s="5" customFormat="1" ht="23.25" customHeight="1" thickBot="1" x14ac:dyDescent="0.35">
      <c r="A138" s="370" t="s">
        <v>65</v>
      </c>
      <c r="B138" s="371"/>
      <c r="C138" s="371"/>
      <c r="D138" s="371"/>
      <c r="E138" s="371"/>
      <c r="F138" s="345"/>
      <c r="G138" s="4"/>
      <c r="H138" s="12"/>
      <c r="I138" s="12"/>
      <c r="J138" s="12"/>
      <c r="K138" s="12"/>
      <c r="L138" s="12"/>
      <c r="M138" s="12"/>
    </row>
    <row r="139" spans="1:13" ht="26.25" customHeight="1" x14ac:dyDescent="0.3">
      <c r="A139" s="119">
        <v>114</v>
      </c>
      <c r="B139" s="62" t="s">
        <v>315</v>
      </c>
      <c r="C139" s="40" t="s">
        <v>56</v>
      </c>
      <c r="D139" s="188" t="s">
        <v>1212</v>
      </c>
      <c r="E139" s="85"/>
      <c r="F139" s="278">
        <f>Таблица!E67</f>
        <v>4376.16</v>
      </c>
      <c r="H139" s="361"/>
      <c r="I139" s="361"/>
      <c r="J139" s="361"/>
      <c r="K139" s="361"/>
      <c r="L139" s="361"/>
      <c r="M139" s="361"/>
    </row>
    <row r="140" spans="1:13" ht="26.25" customHeight="1" x14ac:dyDescent="0.3">
      <c r="A140" s="118">
        <v>115</v>
      </c>
      <c r="B140" s="56" t="s">
        <v>316</v>
      </c>
      <c r="C140" s="30" t="s">
        <v>57</v>
      </c>
      <c r="D140" s="187" t="s">
        <v>1212</v>
      </c>
      <c r="E140" s="61"/>
      <c r="F140" s="278">
        <f>Таблица!E68</f>
        <v>4376.16</v>
      </c>
      <c r="H140" s="361"/>
      <c r="I140" s="361"/>
      <c r="J140" s="361"/>
      <c r="K140" s="361"/>
      <c r="L140" s="361"/>
      <c r="M140" s="361"/>
    </row>
    <row r="141" spans="1:13" ht="26.25" customHeight="1" x14ac:dyDescent="0.3">
      <c r="A141" s="119">
        <v>116</v>
      </c>
      <c r="B141" s="56" t="s">
        <v>317</v>
      </c>
      <c r="C141" s="30" t="s">
        <v>56</v>
      </c>
      <c r="D141" s="187" t="s">
        <v>1213</v>
      </c>
      <c r="E141" s="391"/>
      <c r="F141" s="278">
        <f>Таблица!E69</f>
        <v>3348</v>
      </c>
      <c r="H141" s="361"/>
      <c r="I141" s="361"/>
      <c r="J141" s="361"/>
      <c r="K141" s="361"/>
      <c r="L141" s="361"/>
      <c r="M141" s="361"/>
    </row>
    <row r="142" spans="1:13" ht="26.25" customHeight="1" x14ac:dyDescent="0.3">
      <c r="A142" s="118">
        <v>117</v>
      </c>
      <c r="B142" s="56" t="s">
        <v>318</v>
      </c>
      <c r="C142" s="30" t="s">
        <v>57</v>
      </c>
      <c r="D142" s="187" t="s">
        <v>1213</v>
      </c>
      <c r="E142" s="374"/>
      <c r="F142" s="278">
        <f>Таблица!E70</f>
        <v>3348</v>
      </c>
      <c r="H142" s="361"/>
      <c r="I142" s="361"/>
      <c r="J142" s="361"/>
      <c r="K142" s="361"/>
      <c r="L142" s="361"/>
      <c r="M142" s="361"/>
    </row>
    <row r="143" spans="1:13" ht="26.25" customHeight="1" x14ac:dyDescent="0.3">
      <c r="A143" s="119">
        <v>118</v>
      </c>
      <c r="B143" s="56" t="s">
        <v>319</v>
      </c>
      <c r="C143" s="30" t="s">
        <v>56</v>
      </c>
      <c r="D143" s="187" t="s">
        <v>1214</v>
      </c>
      <c r="E143" s="61"/>
      <c r="F143" s="278">
        <f>Таблица!E71</f>
        <v>2835.36</v>
      </c>
    </row>
    <row r="144" spans="1:13" ht="26.25" customHeight="1" thickBot="1" x14ac:dyDescent="0.35">
      <c r="A144" s="120">
        <v>119</v>
      </c>
      <c r="B144" s="303" t="s">
        <v>320</v>
      </c>
      <c r="C144" s="37" t="s">
        <v>57</v>
      </c>
      <c r="D144" s="191" t="s">
        <v>1214</v>
      </c>
      <c r="E144" s="61"/>
      <c r="F144" s="282">
        <f>Таблица!E72</f>
        <v>2835.36</v>
      </c>
    </row>
    <row r="145" spans="1:13" ht="26.25" customHeight="1" thickBot="1" x14ac:dyDescent="0.35">
      <c r="A145" s="370" t="s">
        <v>66</v>
      </c>
      <c r="B145" s="371"/>
      <c r="C145" s="371"/>
      <c r="D145" s="371"/>
      <c r="E145" s="371"/>
      <c r="F145" s="372"/>
    </row>
    <row r="146" spans="1:13" ht="26.25" customHeight="1" x14ac:dyDescent="0.3">
      <c r="A146" s="119">
        <v>120</v>
      </c>
      <c r="B146" s="62" t="s">
        <v>321</v>
      </c>
      <c r="C146" s="40" t="s">
        <v>58</v>
      </c>
      <c r="D146" s="188" t="s">
        <v>1215</v>
      </c>
      <c r="E146" s="61"/>
      <c r="F146" s="280">
        <f>Таблица!E73</f>
        <v>9512.6400000000012</v>
      </c>
      <c r="H146" s="361"/>
      <c r="I146" s="361"/>
      <c r="J146" s="361"/>
      <c r="K146" s="361"/>
      <c r="L146" s="361"/>
      <c r="M146" s="361"/>
    </row>
    <row r="147" spans="1:13" ht="26.25" customHeight="1" x14ac:dyDescent="0.3">
      <c r="A147" s="118">
        <v>121</v>
      </c>
      <c r="B147" s="56" t="s">
        <v>322</v>
      </c>
      <c r="C147" s="30" t="s">
        <v>59</v>
      </c>
      <c r="D147" s="187" t="s">
        <v>1215</v>
      </c>
      <c r="E147" s="61"/>
      <c r="F147" s="278">
        <f>Таблица!E74</f>
        <v>9512.6400000000012</v>
      </c>
      <c r="H147" s="361"/>
      <c r="I147" s="361"/>
      <c r="J147" s="361"/>
      <c r="K147" s="361"/>
      <c r="L147" s="361"/>
      <c r="M147" s="361"/>
    </row>
    <row r="148" spans="1:13" ht="26.25" customHeight="1" x14ac:dyDescent="0.3">
      <c r="A148" s="119">
        <v>122</v>
      </c>
      <c r="B148" s="56" t="s">
        <v>323</v>
      </c>
      <c r="C148" s="30" t="s">
        <v>58</v>
      </c>
      <c r="D148" s="187" t="s">
        <v>1216</v>
      </c>
      <c r="E148" s="391"/>
      <c r="F148" s="278">
        <f>Таблица!E75</f>
        <v>7715.5199999999995</v>
      </c>
      <c r="H148" s="361"/>
      <c r="I148" s="361"/>
      <c r="J148" s="361"/>
      <c r="K148" s="361"/>
      <c r="L148" s="361"/>
      <c r="M148" s="361"/>
    </row>
    <row r="149" spans="1:13" ht="26.25" customHeight="1" x14ac:dyDescent="0.3">
      <c r="A149" s="118">
        <v>123</v>
      </c>
      <c r="B149" s="56" t="s">
        <v>324</v>
      </c>
      <c r="C149" s="30" t="s">
        <v>59</v>
      </c>
      <c r="D149" s="187" t="s">
        <v>1216</v>
      </c>
      <c r="E149" s="374"/>
      <c r="F149" s="278">
        <f>Таблица!E76</f>
        <v>7715.5199999999995</v>
      </c>
      <c r="H149" s="361"/>
      <c r="I149" s="361"/>
      <c r="J149" s="361"/>
      <c r="K149" s="361"/>
      <c r="L149" s="361"/>
      <c r="M149" s="361"/>
    </row>
    <row r="150" spans="1:13" ht="26.25" customHeight="1" x14ac:dyDescent="0.3">
      <c r="A150" s="119">
        <v>124</v>
      </c>
      <c r="B150" s="56" t="s">
        <v>325</v>
      </c>
      <c r="C150" s="30" t="s">
        <v>58</v>
      </c>
      <c r="D150" s="187" t="s">
        <v>1217</v>
      </c>
      <c r="E150" s="61"/>
      <c r="F150" s="278">
        <f>Таблица!E77</f>
        <v>6433.92</v>
      </c>
    </row>
    <row r="151" spans="1:13" ht="26.25" customHeight="1" thickBot="1" x14ac:dyDescent="0.35">
      <c r="A151" s="120">
        <v>125</v>
      </c>
      <c r="B151" s="303" t="s">
        <v>326</v>
      </c>
      <c r="C151" s="37" t="s">
        <v>59</v>
      </c>
      <c r="D151" s="191" t="s">
        <v>1217</v>
      </c>
      <c r="E151" s="61"/>
      <c r="F151" s="282">
        <f>Таблица!E78</f>
        <v>6433.92</v>
      </c>
    </row>
    <row r="152" spans="1:13" ht="26.25" customHeight="1" thickBot="1" x14ac:dyDescent="0.35">
      <c r="A152" s="370" t="s">
        <v>67</v>
      </c>
      <c r="B152" s="371"/>
      <c r="C152" s="371"/>
      <c r="D152" s="371"/>
      <c r="E152" s="371"/>
      <c r="F152" s="372"/>
    </row>
    <row r="153" spans="1:13" ht="26.25" customHeight="1" x14ac:dyDescent="0.3">
      <c r="A153" s="119">
        <v>126</v>
      </c>
      <c r="B153" s="62" t="s">
        <v>327</v>
      </c>
      <c r="C153" s="40" t="s">
        <v>60</v>
      </c>
      <c r="D153" s="188" t="s">
        <v>1215</v>
      </c>
      <c r="E153" s="61"/>
      <c r="F153" s="280">
        <f>Таблица!E79</f>
        <v>11541.599999999999</v>
      </c>
      <c r="H153" s="361"/>
      <c r="I153" s="361"/>
      <c r="J153" s="361"/>
      <c r="K153" s="361"/>
      <c r="L153" s="361"/>
      <c r="M153" s="361"/>
    </row>
    <row r="154" spans="1:13" ht="26.25" customHeight="1" x14ac:dyDescent="0.3">
      <c r="A154" s="118">
        <v>127</v>
      </c>
      <c r="B154" s="56" t="s">
        <v>328</v>
      </c>
      <c r="C154" s="30" t="s">
        <v>73</v>
      </c>
      <c r="D154" s="187" t="s">
        <v>1215</v>
      </c>
      <c r="E154" s="61"/>
      <c r="F154" s="278">
        <f>Таблица!E80</f>
        <v>11541.599999999999</v>
      </c>
      <c r="H154" s="361"/>
      <c r="I154" s="361"/>
      <c r="J154" s="361"/>
      <c r="K154" s="361"/>
      <c r="L154" s="361"/>
      <c r="M154" s="361"/>
    </row>
    <row r="155" spans="1:13" ht="26.25" customHeight="1" x14ac:dyDescent="0.3">
      <c r="A155" s="119">
        <v>128</v>
      </c>
      <c r="B155" s="56" t="s">
        <v>329</v>
      </c>
      <c r="C155" s="30" t="s">
        <v>60</v>
      </c>
      <c r="D155" s="187" t="s">
        <v>1216</v>
      </c>
      <c r="E155" s="391"/>
      <c r="F155" s="278">
        <f>Таблица!E83</f>
        <v>9123.84</v>
      </c>
    </row>
    <row r="156" spans="1:13" ht="26.25" customHeight="1" x14ac:dyDescent="0.3">
      <c r="A156" s="118">
        <v>129</v>
      </c>
      <c r="B156" s="56" t="s">
        <v>330</v>
      </c>
      <c r="C156" s="30" t="s">
        <v>73</v>
      </c>
      <c r="D156" s="187" t="s">
        <v>1216</v>
      </c>
      <c r="E156" s="374"/>
      <c r="F156" s="278">
        <f>Таблица!E84</f>
        <v>9123.84</v>
      </c>
      <c r="H156" s="361"/>
      <c r="I156" s="361"/>
      <c r="J156" s="361"/>
      <c r="K156" s="361"/>
      <c r="L156" s="361"/>
      <c r="M156" s="361"/>
    </row>
    <row r="157" spans="1:13" ht="26.25" customHeight="1" x14ac:dyDescent="0.3">
      <c r="A157" s="119">
        <v>130</v>
      </c>
      <c r="B157" s="56" t="s">
        <v>331</v>
      </c>
      <c r="C157" s="30" t="s">
        <v>60</v>
      </c>
      <c r="D157" s="187" t="s">
        <v>1217</v>
      </c>
      <c r="E157" s="61"/>
      <c r="F157" s="278">
        <f>Таблица!E87</f>
        <v>7375.68</v>
      </c>
      <c r="H157" s="361"/>
      <c r="I157" s="361"/>
      <c r="J157" s="361"/>
      <c r="K157" s="361"/>
      <c r="L157" s="361"/>
      <c r="M157" s="361"/>
    </row>
    <row r="158" spans="1:13" ht="26.25" customHeight="1" thickBot="1" x14ac:dyDescent="0.35">
      <c r="A158" s="120">
        <v>131</v>
      </c>
      <c r="B158" s="303" t="s">
        <v>332</v>
      </c>
      <c r="C158" s="37" t="s">
        <v>73</v>
      </c>
      <c r="D158" s="191" t="s">
        <v>1217</v>
      </c>
      <c r="E158" s="61"/>
      <c r="F158" s="282">
        <f>Таблица!E88</f>
        <v>7375.68</v>
      </c>
    </row>
    <row r="159" spans="1:13" ht="26.25" customHeight="1" thickBot="1" x14ac:dyDescent="0.35">
      <c r="A159" s="370" t="s">
        <v>70</v>
      </c>
      <c r="B159" s="371"/>
      <c r="C159" s="371"/>
      <c r="D159" s="371"/>
      <c r="E159" s="371"/>
      <c r="F159" s="372"/>
    </row>
    <row r="160" spans="1:13" ht="26.25" customHeight="1" x14ac:dyDescent="0.3">
      <c r="A160" s="119">
        <v>132</v>
      </c>
      <c r="B160" s="62" t="s">
        <v>333</v>
      </c>
      <c r="C160" s="40" t="s">
        <v>61</v>
      </c>
      <c r="D160" s="188" t="s">
        <v>1215</v>
      </c>
      <c r="E160" s="61"/>
      <c r="F160" s="280">
        <f>Таблица!E81</f>
        <v>11541.599999999999</v>
      </c>
      <c r="H160" s="361"/>
      <c r="I160" s="361"/>
      <c r="J160" s="361"/>
      <c r="K160" s="361"/>
      <c r="L160" s="361"/>
      <c r="M160" s="361"/>
    </row>
    <row r="161" spans="1:16" ht="26.25" customHeight="1" x14ac:dyDescent="0.3">
      <c r="A161" s="118">
        <v>133</v>
      </c>
      <c r="B161" s="56" t="s">
        <v>334</v>
      </c>
      <c r="C161" s="30" t="s">
        <v>72</v>
      </c>
      <c r="D161" s="187" t="s">
        <v>1215</v>
      </c>
      <c r="E161" s="61"/>
      <c r="F161" s="278">
        <f>Таблица!E82</f>
        <v>11541.599999999999</v>
      </c>
      <c r="H161" s="361"/>
      <c r="I161" s="361"/>
      <c r="J161" s="361"/>
      <c r="K161" s="361"/>
      <c r="L161" s="361"/>
      <c r="M161" s="361"/>
    </row>
    <row r="162" spans="1:16" ht="26.25" customHeight="1" x14ac:dyDescent="0.3">
      <c r="A162" s="119">
        <v>134</v>
      </c>
      <c r="B162" s="56" t="s">
        <v>335</v>
      </c>
      <c r="C162" s="30" t="s">
        <v>61</v>
      </c>
      <c r="D162" s="187" t="s">
        <v>1216</v>
      </c>
      <c r="E162" s="391"/>
      <c r="F162" s="278">
        <f>Таблица!E85</f>
        <v>9123.84</v>
      </c>
    </row>
    <row r="163" spans="1:16" ht="26.25" customHeight="1" x14ac:dyDescent="0.3">
      <c r="A163" s="118">
        <v>135</v>
      </c>
      <c r="B163" s="56" t="s">
        <v>336</v>
      </c>
      <c r="C163" s="30" t="s">
        <v>72</v>
      </c>
      <c r="D163" s="187" t="s">
        <v>1216</v>
      </c>
      <c r="E163" s="374"/>
      <c r="F163" s="278">
        <f>Таблица!E86</f>
        <v>9123.84</v>
      </c>
      <c r="H163" s="361"/>
      <c r="I163" s="361"/>
      <c r="J163" s="361"/>
      <c r="K163" s="361"/>
      <c r="L163" s="361"/>
      <c r="M163" s="361"/>
    </row>
    <row r="164" spans="1:16" ht="26.25" customHeight="1" x14ac:dyDescent="0.3">
      <c r="A164" s="119">
        <v>136</v>
      </c>
      <c r="B164" s="56" t="s">
        <v>337</v>
      </c>
      <c r="C164" s="30" t="s">
        <v>61</v>
      </c>
      <c r="D164" s="187" t="s">
        <v>1217</v>
      </c>
      <c r="E164" s="61"/>
      <c r="F164" s="278">
        <f>Таблица!E89</f>
        <v>7375.68</v>
      </c>
      <c r="H164" s="361"/>
      <c r="I164" s="361"/>
      <c r="J164" s="361"/>
      <c r="K164" s="361"/>
      <c r="L164" s="361"/>
      <c r="M164" s="361"/>
    </row>
    <row r="165" spans="1:16" ht="26.25" customHeight="1" thickBot="1" x14ac:dyDescent="0.35">
      <c r="A165" s="120">
        <v>137</v>
      </c>
      <c r="B165" s="303" t="s">
        <v>338</v>
      </c>
      <c r="C165" s="37" t="s">
        <v>72</v>
      </c>
      <c r="D165" s="191" t="s">
        <v>1217</v>
      </c>
      <c r="E165" s="61"/>
      <c r="F165" s="282">
        <f>Таблица!E90</f>
        <v>7375.68</v>
      </c>
    </row>
    <row r="166" spans="1:16" ht="26.25" customHeight="1" thickBot="1" x14ac:dyDescent="0.35">
      <c r="A166" s="370" t="s">
        <v>68</v>
      </c>
      <c r="B166" s="371"/>
      <c r="C166" s="371"/>
      <c r="D166" s="371"/>
      <c r="E166" s="371"/>
      <c r="F166" s="372"/>
    </row>
    <row r="167" spans="1:16" ht="26.25" customHeight="1" x14ac:dyDescent="0.3">
      <c r="A167" s="119">
        <v>138</v>
      </c>
      <c r="B167" s="62" t="s">
        <v>344</v>
      </c>
      <c r="C167" s="60" t="s">
        <v>62</v>
      </c>
      <c r="D167" s="188" t="s">
        <v>1218</v>
      </c>
      <c r="E167" s="386"/>
      <c r="F167" s="280">
        <f>Таблица!E91</f>
        <v>2322.7200000000003</v>
      </c>
    </row>
    <row r="168" spans="1:16" ht="26.25" customHeight="1" x14ac:dyDescent="0.3">
      <c r="A168" s="118">
        <v>139</v>
      </c>
      <c r="B168" s="56" t="s">
        <v>345</v>
      </c>
      <c r="C168" s="195" t="s">
        <v>63</v>
      </c>
      <c r="D168" s="187" t="s">
        <v>1218</v>
      </c>
      <c r="E168" s="386"/>
      <c r="F168" s="278">
        <f>Таблица!E92</f>
        <v>2322.7200000000003</v>
      </c>
      <c r="I168" s="88"/>
      <c r="J168" s="88"/>
      <c r="K168" s="88"/>
      <c r="L168" s="88"/>
      <c r="M168" s="88"/>
      <c r="N168" s="88"/>
      <c r="O168" s="88"/>
      <c r="P168" s="88"/>
    </row>
    <row r="169" spans="1:16" ht="26.25" customHeight="1" x14ac:dyDescent="0.3">
      <c r="A169" s="119">
        <v>140</v>
      </c>
      <c r="B169" s="56" t="s">
        <v>346</v>
      </c>
      <c r="C169" s="195" t="s">
        <v>62</v>
      </c>
      <c r="D169" s="187" t="s">
        <v>1219</v>
      </c>
      <c r="E169" s="350"/>
      <c r="F169" s="278">
        <f>Таблица!E93</f>
        <v>1804.3200000000002</v>
      </c>
    </row>
    <row r="170" spans="1:16" ht="26.25" customHeight="1" x14ac:dyDescent="0.3">
      <c r="A170" s="118">
        <v>141</v>
      </c>
      <c r="B170" s="56" t="s">
        <v>347</v>
      </c>
      <c r="C170" s="195" t="s">
        <v>63</v>
      </c>
      <c r="D170" s="187" t="s">
        <v>1219</v>
      </c>
      <c r="E170" s="350"/>
      <c r="F170" s="278">
        <f>Таблица!E94</f>
        <v>1804.3200000000002</v>
      </c>
      <c r="I170" s="88"/>
      <c r="J170" s="88"/>
      <c r="K170" s="88"/>
      <c r="L170" s="88"/>
      <c r="M170" s="88"/>
      <c r="N170" s="88"/>
      <c r="O170" s="88"/>
      <c r="P170" s="88"/>
    </row>
    <row r="171" spans="1:16" ht="26.25" customHeight="1" thickBot="1" x14ac:dyDescent="0.35">
      <c r="A171" s="121">
        <v>142</v>
      </c>
      <c r="B171" s="57" t="s">
        <v>360</v>
      </c>
      <c r="C171" s="128" t="s">
        <v>64</v>
      </c>
      <c r="D171" s="186"/>
      <c r="E171" s="190"/>
      <c r="F171" s="279">
        <f>Таблица!E95</f>
        <v>1192.3200000000002</v>
      </c>
    </row>
    <row r="172" spans="1:16" ht="26.25" customHeight="1" thickBot="1" x14ac:dyDescent="0.35">
      <c r="A172" s="388" t="s">
        <v>69</v>
      </c>
      <c r="B172" s="389"/>
      <c r="C172" s="389"/>
      <c r="D172" s="389"/>
      <c r="E172" s="389"/>
      <c r="F172" s="390"/>
    </row>
    <row r="173" spans="1:16" ht="26.25" customHeight="1" thickBot="1" x14ac:dyDescent="0.35">
      <c r="A173" s="370" t="s">
        <v>75</v>
      </c>
      <c r="B173" s="371"/>
      <c r="C173" s="371"/>
      <c r="D173" s="371"/>
      <c r="E173" s="371"/>
      <c r="F173" s="372"/>
    </row>
    <row r="174" spans="1:16" ht="26.25" customHeight="1" x14ac:dyDescent="0.3">
      <c r="A174" s="119">
        <v>143</v>
      </c>
      <c r="B174" s="60" t="s">
        <v>348</v>
      </c>
      <c r="C174" s="40" t="s">
        <v>56</v>
      </c>
      <c r="D174" s="188" t="s">
        <v>1197</v>
      </c>
      <c r="E174" s="386"/>
      <c r="F174" s="280">
        <f>Таблица!E98</f>
        <v>2616.48</v>
      </c>
    </row>
    <row r="175" spans="1:16" ht="26.25" customHeight="1" x14ac:dyDescent="0.3">
      <c r="A175" s="118">
        <v>144</v>
      </c>
      <c r="B175" s="195" t="s">
        <v>349</v>
      </c>
      <c r="C175" s="30" t="s">
        <v>57</v>
      </c>
      <c r="D175" s="187" t="s">
        <v>1197</v>
      </c>
      <c r="E175" s="387"/>
      <c r="F175" s="278">
        <f>Таблица!E99</f>
        <v>2616.48</v>
      </c>
    </row>
    <row r="176" spans="1:16" ht="26.25" customHeight="1" x14ac:dyDescent="0.3">
      <c r="A176" s="119">
        <v>145</v>
      </c>
      <c r="B176" s="195" t="s">
        <v>350</v>
      </c>
      <c r="C176" s="30" t="s">
        <v>56</v>
      </c>
      <c r="D176" s="187" t="s">
        <v>1205</v>
      </c>
      <c r="E176" s="330"/>
      <c r="F176" s="278">
        <f>Таблица!E100</f>
        <v>3389.7599999999998</v>
      </c>
    </row>
    <row r="177" spans="1:6" ht="26.25" customHeight="1" thickBot="1" x14ac:dyDescent="0.35">
      <c r="A177" s="120">
        <v>146</v>
      </c>
      <c r="B177" s="69" t="s">
        <v>351</v>
      </c>
      <c r="C177" s="37" t="s">
        <v>57</v>
      </c>
      <c r="D177" s="191" t="s">
        <v>1205</v>
      </c>
      <c r="E177" s="386"/>
      <c r="F177" s="282">
        <f>Таблица!E101</f>
        <v>3389.7599999999998</v>
      </c>
    </row>
    <row r="178" spans="1:6" ht="26.25" customHeight="1" thickBot="1" x14ac:dyDescent="0.35">
      <c r="A178" s="370" t="s">
        <v>76</v>
      </c>
      <c r="B178" s="371"/>
      <c r="C178" s="371"/>
      <c r="D178" s="371"/>
      <c r="E178" s="371"/>
      <c r="F178" s="372"/>
    </row>
    <row r="179" spans="1:6" ht="26.25" customHeight="1" x14ac:dyDescent="0.3">
      <c r="A179" s="119">
        <v>147</v>
      </c>
      <c r="B179" s="60" t="s">
        <v>352</v>
      </c>
      <c r="C179" s="86" t="s">
        <v>60</v>
      </c>
      <c r="D179" s="188" t="s">
        <v>1198</v>
      </c>
      <c r="E179" s="386"/>
      <c r="F179" s="280">
        <f>Таблица!E102</f>
        <v>6173.2800000000007</v>
      </c>
    </row>
    <row r="180" spans="1:6" ht="26.25" customHeight="1" x14ac:dyDescent="0.3">
      <c r="A180" s="118">
        <v>148</v>
      </c>
      <c r="B180" s="195" t="s">
        <v>353</v>
      </c>
      <c r="C180" s="87" t="s">
        <v>71</v>
      </c>
      <c r="D180" s="187" t="s">
        <v>1198</v>
      </c>
      <c r="E180" s="386"/>
      <c r="F180" s="278">
        <f>Таблица!E103</f>
        <v>6173.2800000000007</v>
      </c>
    </row>
    <row r="181" spans="1:6" ht="26.25" customHeight="1" x14ac:dyDescent="0.3">
      <c r="A181" s="118">
        <v>149</v>
      </c>
      <c r="B181" s="195" t="s">
        <v>354</v>
      </c>
      <c r="C181" s="87" t="s">
        <v>60</v>
      </c>
      <c r="D181" s="187" t="s">
        <v>1206</v>
      </c>
      <c r="E181" s="350"/>
      <c r="F181" s="278">
        <f>Таблица!E106</f>
        <v>8932.32</v>
      </c>
    </row>
    <row r="182" spans="1:6" ht="26.25" customHeight="1" thickBot="1" x14ac:dyDescent="0.35">
      <c r="A182" s="120">
        <v>150</v>
      </c>
      <c r="B182" s="69" t="s">
        <v>355</v>
      </c>
      <c r="C182" s="115" t="s">
        <v>71</v>
      </c>
      <c r="D182" s="191" t="s">
        <v>1206</v>
      </c>
      <c r="E182" s="330"/>
      <c r="F182" s="282">
        <f>Таблица!E107</f>
        <v>8932.32</v>
      </c>
    </row>
    <row r="183" spans="1:6" ht="26.25" customHeight="1" thickBot="1" x14ac:dyDescent="0.35">
      <c r="A183" s="370" t="s">
        <v>77</v>
      </c>
      <c r="B183" s="371"/>
      <c r="C183" s="371"/>
      <c r="D183" s="371"/>
      <c r="E183" s="371"/>
      <c r="F183" s="372"/>
    </row>
    <row r="184" spans="1:6" ht="26.25" customHeight="1" x14ac:dyDescent="0.3">
      <c r="A184" s="119">
        <v>151</v>
      </c>
      <c r="B184" s="60" t="s">
        <v>356</v>
      </c>
      <c r="C184" s="86" t="s">
        <v>61</v>
      </c>
      <c r="D184" s="188" t="s">
        <v>1198</v>
      </c>
      <c r="E184" s="386"/>
      <c r="F184" s="280">
        <f>Таблица!E104</f>
        <v>6173.2800000000007</v>
      </c>
    </row>
    <row r="185" spans="1:6" ht="26.25" customHeight="1" x14ac:dyDescent="0.3">
      <c r="A185" s="118">
        <v>152</v>
      </c>
      <c r="B185" s="195" t="s">
        <v>357</v>
      </c>
      <c r="C185" s="87" t="s">
        <v>72</v>
      </c>
      <c r="D185" s="187" t="s">
        <v>1198</v>
      </c>
      <c r="E185" s="386"/>
      <c r="F185" s="278">
        <f>Таблица!E105</f>
        <v>6173.2800000000007</v>
      </c>
    </row>
    <row r="186" spans="1:6" ht="26.25" customHeight="1" x14ac:dyDescent="0.3">
      <c r="A186" s="118">
        <v>153</v>
      </c>
      <c r="B186" s="195" t="s">
        <v>358</v>
      </c>
      <c r="C186" s="87" t="s">
        <v>61</v>
      </c>
      <c r="D186" s="187" t="s">
        <v>1206</v>
      </c>
      <c r="E186" s="350"/>
      <c r="F186" s="278">
        <f>Таблица!E108</f>
        <v>8932.32</v>
      </c>
    </row>
    <row r="187" spans="1:6" ht="26.25" customHeight="1" thickBot="1" x14ac:dyDescent="0.35">
      <c r="A187" s="120">
        <v>154</v>
      </c>
      <c r="B187" s="69" t="s">
        <v>359</v>
      </c>
      <c r="C187" s="115" t="s">
        <v>72</v>
      </c>
      <c r="D187" s="191" t="s">
        <v>1206</v>
      </c>
      <c r="E187" s="330"/>
      <c r="F187" s="282">
        <f>Таблица!E109</f>
        <v>8932.32</v>
      </c>
    </row>
    <row r="188" spans="1:6" ht="26.25" customHeight="1" thickBot="1" x14ac:dyDescent="0.35">
      <c r="A188" s="370" t="s">
        <v>308</v>
      </c>
      <c r="B188" s="371"/>
      <c r="C188" s="371"/>
      <c r="D188" s="371"/>
      <c r="E188" s="371"/>
      <c r="F188" s="372"/>
    </row>
    <row r="189" spans="1:6" x14ac:dyDescent="0.3">
      <c r="A189" s="137"/>
      <c r="B189" s="138"/>
      <c r="C189" s="138"/>
      <c r="D189" s="139"/>
      <c r="E189" s="139"/>
      <c r="F189" s="300"/>
    </row>
    <row r="190" spans="1:6" x14ac:dyDescent="0.3">
      <c r="A190" s="124"/>
      <c r="B190" s="46"/>
      <c r="C190" s="46"/>
      <c r="D190" s="47"/>
      <c r="E190" s="47"/>
      <c r="F190" s="293"/>
    </row>
    <row r="191" spans="1:6" x14ac:dyDescent="0.3">
      <c r="A191" s="124"/>
      <c r="B191" s="46"/>
      <c r="C191" s="46"/>
      <c r="D191" s="47"/>
      <c r="E191" s="47"/>
      <c r="F191" s="293"/>
    </row>
    <row r="192" spans="1:6" x14ac:dyDescent="0.3">
      <c r="A192" s="124"/>
      <c r="B192" s="46"/>
      <c r="C192" s="46"/>
      <c r="D192" s="47"/>
      <c r="E192" s="47"/>
      <c r="F192" s="293"/>
    </row>
    <row r="193" spans="1:6" x14ac:dyDescent="0.3">
      <c r="A193" s="124"/>
      <c r="B193" s="46"/>
      <c r="C193" s="46"/>
      <c r="D193" s="47"/>
      <c r="E193" s="47"/>
      <c r="F193" s="293"/>
    </row>
    <row r="194" spans="1:6" x14ac:dyDescent="0.3">
      <c r="A194" s="124"/>
      <c r="B194" s="46"/>
      <c r="C194" s="46"/>
      <c r="D194" s="47"/>
      <c r="E194" s="47"/>
      <c r="F194" s="293"/>
    </row>
    <row r="195" spans="1:6" x14ac:dyDescent="0.3">
      <c r="A195" s="124"/>
      <c r="B195" s="46"/>
      <c r="C195" s="46"/>
      <c r="D195" s="47"/>
      <c r="E195" s="47"/>
      <c r="F195" s="293"/>
    </row>
    <row r="196" spans="1:6" x14ac:dyDescent="0.3">
      <c r="A196" s="124"/>
      <c r="B196" s="46"/>
      <c r="C196" s="46"/>
      <c r="D196" s="47"/>
      <c r="E196" s="47"/>
      <c r="F196" s="293"/>
    </row>
    <row r="197" spans="1:6" x14ac:dyDescent="0.3">
      <c r="A197" s="124"/>
      <c r="B197" s="46"/>
      <c r="C197" s="46"/>
      <c r="D197" s="47"/>
      <c r="E197" s="47"/>
      <c r="F197" s="293"/>
    </row>
    <row r="198" spans="1:6" x14ac:dyDescent="0.3">
      <c r="A198" s="124"/>
      <c r="B198" s="46"/>
      <c r="C198" s="46"/>
      <c r="D198" s="47"/>
      <c r="E198" s="47"/>
      <c r="F198" s="293"/>
    </row>
    <row r="199" spans="1:6" x14ac:dyDescent="0.3">
      <c r="A199" s="124"/>
      <c r="B199" s="46"/>
      <c r="C199" s="46"/>
      <c r="D199" s="47"/>
      <c r="E199" s="47"/>
      <c r="F199" s="293"/>
    </row>
    <row r="200" spans="1:6" x14ac:dyDescent="0.3">
      <c r="A200" s="124"/>
      <c r="B200" s="46"/>
      <c r="C200" s="46"/>
      <c r="D200" s="47"/>
      <c r="E200" s="47"/>
      <c r="F200" s="293"/>
    </row>
    <row r="201" spans="1:6" x14ac:dyDescent="0.3">
      <c r="A201" s="124"/>
      <c r="B201" s="46"/>
      <c r="C201" s="46"/>
      <c r="D201" s="47"/>
      <c r="E201" s="47"/>
      <c r="F201" s="293"/>
    </row>
    <row r="202" spans="1:6" x14ac:dyDescent="0.3">
      <c r="A202" s="124"/>
      <c r="B202" s="46"/>
      <c r="C202" s="46"/>
      <c r="D202" s="47"/>
      <c r="E202" s="47"/>
      <c r="F202" s="293"/>
    </row>
    <row r="203" spans="1:6" x14ac:dyDescent="0.3">
      <c r="A203" s="124"/>
      <c r="B203" s="46"/>
      <c r="C203" s="46"/>
      <c r="D203" s="47"/>
      <c r="E203" s="47"/>
      <c r="F203" s="293"/>
    </row>
    <row r="204" spans="1:6" x14ac:dyDescent="0.3">
      <c r="A204" s="124"/>
      <c r="B204" s="46"/>
      <c r="C204" s="46"/>
      <c r="D204" s="47"/>
      <c r="E204" s="47"/>
      <c r="F204" s="293"/>
    </row>
    <row r="205" spans="1:6" x14ac:dyDescent="0.3">
      <c r="A205" s="124"/>
      <c r="B205" s="46"/>
      <c r="C205" s="46"/>
      <c r="D205" s="47"/>
      <c r="E205" s="47"/>
      <c r="F205" s="293"/>
    </row>
    <row r="206" spans="1:6" x14ac:dyDescent="0.3">
      <c r="A206" s="124"/>
      <c r="B206" s="46"/>
      <c r="C206" s="46"/>
      <c r="D206" s="47"/>
      <c r="E206" s="47"/>
      <c r="F206" s="293"/>
    </row>
    <row r="207" spans="1:6" x14ac:dyDescent="0.3">
      <c r="A207" s="124"/>
      <c r="B207" s="46"/>
      <c r="C207" s="46"/>
      <c r="D207" s="47"/>
      <c r="E207" s="47"/>
      <c r="F207" s="293"/>
    </row>
    <row r="208" spans="1:6" x14ac:dyDescent="0.3">
      <c r="A208" s="124"/>
      <c r="B208" s="46"/>
      <c r="C208" s="46"/>
      <c r="D208" s="47"/>
      <c r="E208" s="47"/>
      <c r="F208" s="293"/>
    </row>
    <row r="209" spans="1:6" ht="15" thickBot="1" x14ac:dyDescent="0.35">
      <c r="A209" s="140"/>
      <c r="B209" s="141"/>
      <c r="C209" s="141"/>
      <c r="D209" s="142"/>
      <c r="E209" s="142"/>
      <c r="F209" s="301"/>
    </row>
    <row r="210" spans="1:6" ht="18.600000000000001" thickBot="1" x14ac:dyDescent="0.35">
      <c r="A210" s="370" t="s">
        <v>309</v>
      </c>
      <c r="B210" s="371"/>
      <c r="C210" s="371"/>
      <c r="D210" s="371"/>
      <c r="E210" s="371"/>
      <c r="F210" s="372"/>
    </row>
    <row r="211" spans="1:6" x14ac:dyDescent="0.3">
      <c r="A211" s="137"/>
      <c r="B211" s="138"/>
      <c r="C211" s="138"/>
      <c r="D211" s="139"/>
      <c r="E211" s="139"/>
      <c r="F211" s="300"/>
    </row>
    <row r="212" spans="1:6" x14ac:dyDescent="0.3">
      <c r="A212" s="124"/>
      <c r="B212" s="46"/>
      <c r="C212" s="46"/>
      <c r="D212" s="47"/>
      <c r="E212" s="47"/>
      <c r="F212" s="293"/>
    </row>
    <row r="213" spans="1:6" x14ac:dyDescent="0.3">
      <c r="A213" s="124"/>
      <c r="B213" s="46"/>
      <c r="C213" s="46"/>
      <c r="D213" s="47"/>
      <c r="E213" s="47"/>
      <c r="F213" s="293"/>
    </row>
    <row r="214" spans="1:6" x14ac:dyDescent="0.3">
      <c r="A214" s="124"/>
      <c r="B214" s="46"/>
      <c r="C214" s="46"/>
      <c r="D214" s="47"/>
      <c r="E214" s="47"/>
      <c r="F214" s="293"/>
    </row>
    <row r="215" spans="1:6" x14ac:dyDescent="0.3">
      <c r="A215" s="124"/>
      <c r="B215" s="46"/>
      <c r="C215" s="46"/>
      <c r="D215" s="47"/>
      <c r="E215" s="47"/>
      <c r="F215" s="293"/>
    </row>
    <row r="216" spans="1:6" x14ac:dyDescent="0.3">
      <c r="A216" s="124"/>
      <c r="B216" s="46"/>
      <c r="C216" s="46"/>
      <c r="D216" s="47"/>
      <c r="E216" s="47"/>
      <c r="F216" s="293"/>
    </row>
    <row r="217" spans="1:6" x14ac:dyDescent="0.3">
      <c r="A217" s="124"/>
      <c r="B217" s="46"/>
      <c r="C217" s="46"/>
      <c r="D217" s="47"/>
      <c r="E217" s="47"/>
      <c r="F217" s="293"/>
    </row>
    <row r="218" spans="1:6" x14ac:dyDescent="0.3">
      <c r="A218" s="124"/>
      <c r="B218" s="46"/>
      <c r="C218" s="46"/>
      <c r="D218" s="47"/>
      <c r="E218" s="47"/>
      <c r="F218" s="293"/>
    </row>
    <row r="219" spans="1:6" x14ac:dyDescent="0.3">
      <c r="A219" s="124"/>
      <c r="B219" s="46"/>
      <c r="C219" s="46"/>
      <c r="D219" s="47"/>
      <c r="E219" s="47"/>
      <c r="F219" s="293"/>
    </row>
    <row r="220" spans="1:6" ht="15" thickBot="1" x14ac:dyDescent="0.35">
      <c r="A220" s="140"/>
      <c r="B220" s="141"/>
      <c r="C220" s="141"/>
      <c r="D220" s="142"/>
      <c r="E220" s="142"/>
      <c r="F220" s="301"/>
    </row>
  </sheetData>
  <mergeCells count="99">
    <mergeCell ref="B8:F8"/>
    <mergeCell ref="A9:F9"/>
    <mergeCell ref="E101:E102"/>
    <mergeCell ref="E103:E104"/>
    <mergeCell ref="E74:E77"/>
    <mergeCell ref="E78:E79"/>
    <mergeCell ref="E80:E81"/>
    <mergeCell ref="E82:E83"/>
    <mergeCell ref="E84:E85"/>
    <mergeCell ref="E86:E89"/>
    <mergeCell ref="E94:E95"/>
    <mergeCell ref="E90:E91"/>
    <mergeCell ref="E44:E45"/>
    <mergeCell ref="E39:E40"/>
    <mergeCell ref="E33:E34"/>
    <mergeCell ref="E28:E29"/>
    <mergeCell ref="A16:F16"/>
    <mergeCell ref="H9:M9"/>
    <mergeCell ref="A10:F10"/>
    <mergeCell ref="H10:M10"/>
    <mergeCell ref="A11:F11"/>
    <mergeCell ref="A12:F12"/>
    <mergeCell ref="A13:F13"/>
    <mergeCell ref="A14:F14"/>
    <mergeCell ref="E107:E110"/>
    <mergeCell ref="E105:E106"/>
    <mergeCell ref="H17:M17"/>
    <mergeCell ref="H18:M18"/>
    <mergeCell ref="H19:M19"/>
    <mergeCell ref="E72:E73"/>
    <mergeCell ref="E92:E93"/>
    <mergeCell ref="E55:E56"/>
    <mergeCell ref="E62:E63"/>
    <mergeCell ref="E58:E59"/>
    <mergeCell ref="E60:E61"/>
    <mergeCell ref="E64:E67"/>
    <mergeCell ref="E68:E69"/>
    <mergeCell ref="E70:E71"/>
    <mergeCell ref="A130:F130"/>
    <mergeCell ref="H131:M131"/>
    <mergeCell ref="H132:M132"/>
    <mergeCell ref="H133:M133"/>
    <mergeCell ref="H134:M134"/>
    <mergeCell ref="A128:F128"/>
    <mergeCell ref="H129:M129"/>
    <mergeCell ref="H20:M20"/>
    <mergeCell ref="A24:F24"/>
    <mergeCell ref="A57:F57"/>
    <mergeCell ref="A46:F46"/>
    <mergeCell ref="A100:F100"/>
    <mergeCell ref="A121:F121"/>
    <mergeCell ref="E50:E51"/>
    <mergeCell ref="E126:E127"/>
    <mergeCell ref="E123:E124"/>
    <mergeCell ref="E96:E99"/>
    <mergeCell ref="E111:E112"/>
    <mergeCell ref="E117:E120"/>
    <mergeCell ref="E113:E114"/>
    <mergeCell ref="E115:E116"/>
    <mergeCell ref="A152:F152"/>
    <mergeCell ref="H153:M153"/>
    <mergeCell ref="E155:E156"/>
    <mergeCell ref="E148:E149"/>
    <mergeCell ref="A137:F137"/>
    <mergeCell ref="A145:F145"/>
    <mergeCell ref="H146:M146"/>
    <mergeCell ref="H147:M147"/>
    <mergeCell ref="H148:M148"/>
    <mergeCell ref="H149:M149"/>
    <mergeCell ref="A138:F138"/>
    <mergeCell ref="H139:M139"/>
    <mergeCell ref="H140:M140"/>
    <mergeCell ref="H141:M141"/>
    <mergeCell ref="H142:M142"/>
    <mergeCell ref="E141:E142"/>
    <mergeCell ref="A172:F172"/>
    <mergeCell ref="A173:F173"/>
    <mergeCell ref="A178:F178"/>
    <mergeCell ref="E169:E170"/>
    <mergeCell ref="H154:M154"/>
    <mergeCell ref="H156:M156"/>
    <mergeCell ref="E162:E163"/>
    <mergeCell ref="E167:E168"/>
    <mergeCell ref="H163:M163"/>
    <mergeCell ref="H164:M164"/>
    <mergeCell ref="A166:F166"/>
    <mergeCell ref="E176:E177"/>
    <mergeCell ref="A159:F159"/>
    <mergeCell ref="H160:M160"/>
    <mergeCell ref="H161:M161"/>
    <mergeCell ref="H157:M157"/>
    <mergeCell ref="A210:F210"/>
    <mergeCell ref="E186:E187"/>
    <mergeCell ref="E181:E182"/>
    <mergeCell ref="E174:E175"/>
    <mergeCell ref="A183:F183"/>
    <mergeCell ref="E184:E185"/>
    <mergeCell ref="E179:E180"/>
    <mergeCell ref="A188:F188"/>
  </mergeCells>
  <pageMargins left="0" right="0" top="0" bottom="0" header="0" footer="0"/>
  <pageSetup paperSize="9" scale="88" orientation="portrait" r:id="rId1"/>
  <headerFooter>
    <oddFooter>Страница  &amp;P из &amp;N</oddFooter>
  </headerFooter>
  <rowBreaks count="8" manualBreakCount="8">
    <brk id="23" max="16383" man="1"/>
    <brk id="37" max="16383" man="1"/>
    <brk id="53" max="16383" man="1"/>
    <brk id="77" max="16383" man="1"/>
    <brk id="99" max="16383" man="1"/>
    <brk id="120" max="16383" man="1"/>
    <brk id="151" max="16383" man="1"/>
    <brk id="1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B050"/>
  </sheetPr>
  <dimension ref="A1:M33"/>
  <sheetViews>
    <sheetView showGridLines="0" zoomScaleNormal="100" workbookViewId="0">
      <selection activeCell="F5" sqref="F5"/>
    </sheetView>
  </sheetViews>
  <sheetFormatPr defaultRowHeight="14.4" x14ac:dyDescent="0.3"/>
  <cols>
    <col min="1" max="1" width="3.5546875" style="45" customWidth="1"/>
    <col min="2" max="2" width="17.33203125" style="45" customWidth="1"/>
    <col min="3" max="3" width="28.6640625" style="45" customWidth="1"/>
    <col min="4" max="4" width="21.88671875" style="48" customWidth="1"/>
    <col min="5" max="5" width="16.33203125" style="48" customWidth="1"/>
    <col min="6" max="6" width="11.6640625" style="289" customWidth="1"/>
    <col min="7" max="7" width="13.109375" customWidth="1"/>
    <col min="8" max="8" width="10.33203125" bestFit="1" customWidth="1"/>
    <col min="13" max="13" width="12.88671875" customWidth="1"/>
  </cols>
  <sheetData>
    <row r="1" spans="1:13" s="1" customFormat="1" ht="15" x14ac:dyDescent="0.25">
      <c r="A1" s="44"/>
      <c r="B1" s="269"/>
      <c r="C1" s="269"/>
      <c r="D1" s="269"/>
      <c r="F1" s="270"/>
      <c r="H1" s="2"/>
      <c r="I1" s="2"/>
      <c r="J1" s="2"/>
      <c r="K1" s="2"/>
      <c r="L1" s="2"/>
    </row>
    <row r="2" spans="1:13" s="1" customFormat="1" ht="15" x14ac:dyDescent="0.25">
      <c r="A2" s="44"/>
      <c r="B2" s="269"/>
      <c r="C2" s="269"/>
      <c r="D2" s="269"/>
      <c r="F2" s="270"/>
      <c r="H2" s="2"/>
      <c r="I2" s="2"/>
      <c r="J2" s="2"/>
      <c r="K2" s="2"/>
      <c r="L2" s="2"/>
    </row>
    <row r="3" spans="1:13" s="1" customFormat="1" ht="15" x14ac:dyDescent="0.25">
      <c r="A3" s="44"/>
      <c r="B3" s="269"/>
      <c r="C3" s="269"/>
      <c r="D3" s="269"/>
      <c r="F3" s="270"/>
      <c r="H3" s="2"/>
      <c r="I3" s="2"/>
      <c r="J3" s="2"/>
      <c r="K3" s="2"/>
      <c r="L3" s="2"/>
    </row>
    <row r="4" spans="1:13" s="1" customFormat="1" ht="15" x14ac:dyDescent="0.25">
      <c r="A4" s="270"/>
      <c r="B4" s="270"/>
      <c r="C4" s="270"/>
      <c r="D4" s="270"/>
      <c r="F4" s="270"/>
      <c r="H4" s="2"/>
      <c r="I4" s="2"/>
      <c r="J4" s="2"/>
      <c r="K4" s="2"/>
      <c r="L4" s="2"/>
    </row>
    <row r="5" spans="1:13" s="1" customFormat="1" ht="15" x14ac:dyDescent="0.25">
      <c r="A5" s="270"/>
      <c r="B5" s="270"/>
      <c r="C5" s="270"/>
      <c r="D5" s="270"/>
      <c r="E5" s="168"/>
      <c r="F5" s="270"/>
      <c r="H5" s="2"/>
      <c r="I5" s="2"/>
      <c r="J5" s="2"/>
      <c r="K5" s="2"/>
      <c r="L5" s="2"/>
    </row>
    <row r="6" spans="1:13" s="1" customFormat="1" ht="15" x14ac:dyDescent="0.25">
      <c r="A6" s="271"/>
      <c r="B6" s="271"/>
      <c r="C6" s="271"/>
      <c r="D6" s="271"/>
      <c r="E6" s="168"/>
      <c r="F6" s="276"/>
      <c r="H6" s="2"/>
      <c r="I6" s="2"/>
      <c r="J6" s="2"/>
      <c r="K6" s="2"/>
      <c r="L6" s="2"/>
    </row>
    <row r="7" spans="1:13" s="1" customFormat="1" ht="15" x14ac:dyDescent="0.25">
      <c r="A7" s="269"/>
      <c r="B7" s="269"/>
      <c r="C7" s="272"/>
      <c r="D7" s="270"/>
      <c r="E7" s="168"/>
      <c r="F7" s="273" t="str">
        <f>'Столы руководителя'!F1</f>
        <v>Измененен: 09.09.2024</v>
      </c>
      <c r="H7" s="2"/>
      <c r="I7" s="2"/>
      <c r="J7" s="2"/>
      <c r="K7" s="2"/>
      <c r="L7" s="2"/>
    </row>
    <row r="8" spans="1:13" s="1" customFormat="1" ht="15" x14ac:dyDescent="0.25">
      <c r="A8" s="44"/>
      <c r="B8" s="356"/>
      <c r="C8" s="356"/>
      <c r="D8" s="356"/>
      <c r="E8" s="356"/>
      <c r="F8" s="356"/>
      <c r="H8" s="2"/>
      <c r="I8" s="2"/>
      <c r="J8" s="2"/>
      <c r="K8" s="2"/>
      <c r="L8" s="2"/>
    </row>
    <row r="9" spans="1:13" s="1" customFormat="1" ht="18" thickBot="1" x14ac:dyDescent="0.35">
      <c r="A9" s="44"/>
      <c r="B9" s="362" t="s">
        <v>158</v>
      </c>
      <c r="C9" s="362"/>
      <c r="D9" s="362"/>
      <c r="E9" s="362"/>
      <c r="F9" s="362"/>
      <c r="H9" s="2"/>
      <c r="I9" s="2"/>
      <c r="J9" s="2"/>
      <c r="K9" s="2"/>
      <c r="L9" s="2"/>
    </row>
    <row r="10" spans="1:13" s="1" customFormat="1" ht="15" thickBot="1" x14ac:dyDescent="0.35">
      <c r="A10" s="363" t="s">
        <v>145</v>
      </c>
      <c r="B10" s="364"/>
      <c r="C10" s="364"/>
      <c r="D10" s="364"/>
      <c r="E10" s="364"/>
      <c r="F10" s="365"/>
      <c r="H10" s="366"/>
      <c r="I10" s="366"/>
      <c r="J10" s="366"/>
      <c r="K10" s="366"/>
      <c r="L10" s="366"/>
      <c r="M10" s="366"/>
    </row>
    <row r="11" spans="1:13" s="1" customFormat="1" ht="15" thickBot="1" x14ac:dyDescent="0.35">
      <c r="A11" s="407" t="s">
        <v>1228</v>
      </c>
      <c r="B11" s="408"/>
      <c r="C11" s="408"/>
      <c r="D11" s="408"/>
      <c r="E11" s="408"/>
      <c r="F11" s="409"/>
      <c r="H11" s="360"/>
      <c r="I11" s="360"/>
      <c r="J11" s="360"/>
      <c r="K11" s="360"/>
      <c r="L11" s="360"/>
      <c r="M11" s="360"/>
    </row>
    <row r="12" spans="1:13" s="5" customFormat="1" ht="30" customHeight="1" thickBot="1" x14ac:dyDescent="0.35">
      <c r="A12" s="49" t="s">
        <v>5</v>
      </c>
      <c r="B12" s="50" t="s">
        <v>0</v>
      </c>
      <c r="C12" s="51" t="s">
        <v>6</v>
      </c>
      <c r="D12" s="50" t="s">
        <v>1229</v>
      </c>
      <c r="E12" s="50" t="s">
        <v>2</v>
      </c>
      <c r="F12" s="292" t="s">
        <v>1176</v>
      </c>
      <c r="G12" s="4"/>
      <c r="H12" s="12"/>
      <c r="I12" s="12"/>
      <c r="J12" s="12"/>
      <c r="K12" s="12"/>
      <c r="L12" s="12"/>
      <c r="M12" s="12"/>
    </row>
    <row r="13" spans="1:13" ht="26.25" customHeight="1" thickBot="1" x14ac:dyDescent="0.35">
      <c r="A13" s="370" t="s">
        <v>74</v>
      </c>
      <c r="B13" s="371"/>
      <c r="C13" s="371"/>
      <c r="D13" s="371"/>
      <c r="E13" s="371"/>
      <c r="F13" s="372"/>
    </row>
    <row r="14" spans="1:13" s="98" customFormat="1" ht="26.25" customHeight="1" x14ac:dyDescent="0.3">
      <c r="A14" s="21">
        <v>1</v>
      </c>
      <c r="B14" s="18" t="s">
        <v>78</v>
      </c>
      <c r="C14" s="403" t="s">
        <v>98</v>
      </c>
      <c r="D14" s="404"/>
      <c r="E14" s="381"/>
      <c r="F14" s="277">
        <f>Таблица!E110</f>
        <v>384.48</v>
      </c>
    </row>
    <row r="15" spans="1:13" s="98" customFormat="1" ht="26.25" customHeight="1" x14ac:dyDescent="0.3">
      <c r="A15" s="22">
        <v>2</v>
      </c>
      <c r="B15" s="19" t="s">
        <v>79</v>
      </c>
      <c r="C15" s="405" t="s">
        <v>99</v>
      </c>
      <c r="D15" s="406"/>
      <c r="E15" s="386"/>
      <c r="F15" s="278">
        <f>Таблица!E111</f>
        <v>468</v>
      </c>
    </row>
    <row r="16" spans="1:13" s="98" customFormat="1" ht="26.25" customHeight="1" x14ac:dyDescent="0.3">
      <c r="A16" s="58">
        <v>3</v>
      </c>
      <c r="B16" s="19" t="s">
        <v>80</v>
      </c>
      <c r="C16" s="405" t="s">
        <v>100</v>
      </c>
      <c r="D16" s="406"/>
      <c r="E16" s="386"/>
      <c r="F16" s="278">
        <f>Таблица!E112</f>
        <v>534.24</v>
      </c>
    </row>
    <row r="17" spans="1:6" s="98" customFormat="1" ht="26.25" customHeight="1" x14ac:dyDescent="0.3">
      <c r="A17" s="22">
        <v>4</v>
      </c>
      <c r="B17" s="19" t="s">
        <v>81</v>
      </c>
      <c r="C17" s="405" t="s">
        <v>100</v>
      </c>
      <c r="D17" s="406"/>
      <c r="E17" s="386"/>
      <c r="F17" s="278">
        <f>Таблица!E113</f>
        <v>617.76</v>
      </c>
    </row>
    <row r="18" spans="1:6" ht="16.5" customHeight="1" x14ac:dyDescent="0.3">
      <c r="A18" s="58">
        <v>5</v>
      </c>
      <c r="B18" s="19" t="s">
        <v>82</v>
      </c>
      <c r="C18" s="399" t="s">
        <v>101</v>
      </c>
      <c r="D18" s="400"/>
      <c r="E18" s="386"/>
      <c r="F18" s="278">
        <f>Таблица!E114</f>
        <v>819.36</v>
      </c>
    </row>
    <row r="19" spans="1:6" ht="16.5" customHeight="1" x14ac:dyDescent="0.3">
      <c r="A19" s="22">
        <v>6</v>
      </c>
      <c r="B19" s="19" t="s">
        <v>83</v>
      </c>
      <c r="C19" s="399" t="s">
        <v>102</v>
      </c>
      <c r="D19" s="400"/>
      <c r="E19" s="386"/>
      <c r="F19" s="278">
        <f>Таблица!E115</f>
        <v>342.72</v>
      </c>
    </row>
    <row r="20" spans="1:6" ht="16.5" customHeight="1" x14ac:dyDescent="0.3">
      <c r="A20" s="58">
        <v>7</v>
      </c>
      <c r="B20" s="19" t="s">
        <v>84</v>
      </c>
      <c r="C20" s="399" t="s">
        <v>103</v>
      </c>
      <c r="D20" s="400"/>
      <c r="E20" s="386"/>
      <c r="F20" s="278">
        <f>Таблица!E116</f>
        <v>413.28</v>
      </c>
    </row>
    <row r="21" spans="1:6" ht="16.5" customHeight="1" x14ac:dyDescent="0.3">
      <c r="A21" s="22">
        <v>8</v>
      </c>
      <c r="B21" s="19" t="s">
        <v>85</v>
      </c>
      <c r="C21" s="399" t="s">
        <v>104</v>
      </c>
      <c r="D21" s="400"/>
      <c r="E21" s="386"/>
      <c r="F21" s="278">
        <f>Таблица!E117</f>
        <v>600.48</v>
      </c>
    </row>
    <row r="22" spans="1:6" ht="16.5" customHeight="1" x14ac:dyDescent="0.3">
      <c r="A22" s="58">
        <v>9</v>
      </c>
      <c r="B22" s="19" t="s">
        <v>86</v>
      </c>
      <c r="C22" s="399" t="s">
        <v>105</v>
      </c>
      <c r="D22" s="400"/>
      <c r="E22" s="386"/>
      <c r="F22" s="278">
        <f>Таблица!E118</f>
        <v>1003.6800000000001</v>
      </c>
    </row>
    <row r="23" spans="1:6" ht="16.5" customHeight="1" x14ac:dyDescent="0.3">
      <c r="A23" s="22">
        <v>10</v>
      </c>
      <c r="B23" s="19" t="s">
        <v>87</v>
      </c>
      <c r="C23" s="399" t="s">
        <v>106</v>
      </c>
      <c r="D23" s="400"/>
      <c r="E23" s="386"/>
      <c r="F23" s="278">
        <f>Таблица!E119</f>
        <v>1137.5999999999999</v>
      </c>
    </row>
    <row r="24" spans="1:6" ht="16.5" customHeight="1" x14ac:dyDescent="0.3">
      <c r="A24" s="58">
        <v>11</v>
      </c>
      <c r="B24" s="19" t="s">
        <v>88</v>
      </c>
      <c r="C24" s="399" t="s">
        <v>107</v>
      </c>
      <c r="D24" s="400"/>
      <c r="E24" s="386"/>
      <c r="F24" s="278">
        <f>Таблица!E120</f>
        <v>563.04000000000008</v>
      </c>
    </row>
    <row r="25" spans="1:6" ht="16.5" customHeight="1" x14ac:dyDescent="0.3">
      <c r="A25" s="22">
        <v>12</v>
      </c>
      <c r="B25" s="19" t="s">
        <v>89</v>
      </c>
      <c r="C25" s="401" t="s">
        <v>108</v>
      </c>
      <c r="D25" s="401"/>
      <c r="E25" s="386"/>
      <c r="F25" s="278">
        <f>Таблица!E121</f>
        <v>642.24</v>
      </c>
    </row>
    <row r="26" spans="1:6" ht="16.5" customHeight="1" x14ac:dyDescent="0.3">
      <c r="A26" s="58">
        <v>13</v>
      </c>
      <c r="B26" s="19" t="s">
        <v>90</v>
      </c>
      <c r="C26" s="401" t="s">
        <v>109</v>
      </c>
      <c r="D26" s="401"/>
      <c r="E26" s="386"/>
      <c r="F26" s="278">
        <f>Таблица!E122</f>
        <v>735.84</v>
      </c>
    </row>
    <row r="27" spans="1:6" ht="16.5" customHeight="1" x14ac:dyDescent="0.3">
      <c r="A27" s="22">
        <v>14</v>
      </c>
      <c r="B27" s="19" t="s">
        <v>91</v>
      </c>
      <c r="C27" s="401" t="s">
        <v>110</v>
      </c>
      <c r="D27" s="401"/>
      <c r="E27" s="386"/>
      <c r="F27" s="278">
        <f>Таблица!E123</f>
        <v>413.28</v>
      </c>
    </row>
    <row r="28" spans="1:6" ht="16.5" customHeight="1" x14ac:dyDescent="0.3">
      <c r="A28" s="58">
        <v>15</v>
      </c>
      <c r="B28" s="19" t="s">
        <v>92</v>
      </c>
      <c r="C28" s="401" t="s">
        <v>111</v>
      </c>
      <c r="D28" s="401"/>
      <c r="E28" s="386"/>
      <c r="F28" s="278">
        <f>Таблица!E124</f>
        <v>483.84000000000003</v>
      </c>
    </row>
    <row r="29" spans="1:6" ht="16.5" customHeight="1" x14ac:dyDescent="0.3">
      <c r="A29" s="22">
        <v>16</v>
      </c>
      <c r="B29" s="19" t="s">
        <v>93</v>
      </c>
      <c r="C29" s="401" t="s">
        <v>112</v>
      </c>
      <c r="D29" s="401"/>
      <c r="E29" s="386"/>
      <c r="F29" s="278">
        <f>Таблица!E125</f>
        <v>551.52</v>
      </c>
    </row>
    <row r="30" spans="1:6" ht="16.5" customHeight="1" x14ac:dyDescent="0.3">
      <c r="A30" s="58">
        <v>17</v>
      </c>
      <c r="B30" s="19" t="s">
        <v>94</v>
      </c>
      <c r="C30" s="401" t="s">
        <v>113</v>
      </c>
      <c r="D30" s="401"/>
      <c r="E30" s="386"/>
      <c r="F30" s="278">
        <f>Таблица!E126</f>
        <v>390.24</v>
      </c>
    </row>
    <row r="31" spans="1:6" ht="16.5" customHeight="1" x14ac:dyDescent="0.3">
      <c r="A31" s="22">
        <v>18</v>
      </c>
      <c r="B31" s="19" t="s">
        <v>95</v>
      </c>
      <c r="C31" s="401" t="s">
        <v>114</v>
      </c>
      <c r="D31" s="401"/>
      <c r="E31" s="386"/>
      <c r="F31" s="278">
        <f>Таблица!E127</f>
        <v>453.6</v>
      </c>
    </row>
    <row r="32" spans="1:6" ht="16.5" customHeight="1" x14ac:dyDescent="0.3">
      <c r="A32" s="58">
        <v>19</v>
      </c>
      <c r="B32" s="19" t="s">
        <v>96</v>
      </c>
      <c r="C32" s="401" t="s">
        <v>115</v>
      </c>
      <c r="D32" s="401"/>
      <c r="E32" s="386"/>
      <c r="F32" s="278">
        <f>Таблица!E128</f>
        <v>521.28</v>
      </c>
    </row>
    <row r="33" spans="1:6" ht="16.5" customHeight="1" thickBot="1" x14ac:dyDescent="0.35">
      <c r="A33" s="23">
        <v>20</v>
      </c>
      <c r="B33" s="20" t="s">
        <v>97</v>
      </c>
      <c r="C33" s="402" t="s">
        <v>116</v>
      </c>
      <c r="D33" s="402"/>
      <c r="E33" s="331"/>
      <c r="F33" s="279">
        <f>Таблица!E129</f>
        <v>885.59999999999991</v>
      </c>
    </row>
  </sheetData>
  <mergeCells count="28">
    <mergeCell ref="B8:F8"/>
    <mergeCell ref="A11:F11"/>
    <mergeCell ref="H11:M11"/>
    <mergeCell ref="B9:F9"/>
    <mergeCell ref="A10:F10"/>
    <mergeCell ref="H10:M10"/>
    <mergeCell ref="C18:D18"/>
    <mergeCell ref="C19:D19"/>
    <mergeCell ref="C20:D20"/>
    <mergeCell ref="C21:D21"/>
    <mergeCell ref="A13:F13"/>
    <mergeCell ref="C14:D14"/>
    <mergeCell ref="C15:D15"/>
    <mergeCell ref="E14:E33"/>
    <mergeCell ref="C28:D28"/>
    <mergeCell ref="C29:D29"/>
    <mergeCell ref="C30:D30"/>
    <mergeCell ref="C31:D31"/>
    <mergeCell ref="C32:D32"/>
    <mergeCell ref="C16:D16"/>
    <mergeCell ref="C17:D17"/>
    <mergeCell ref="C23:D23"/>
    <mergeCell ref="C24:D24"/>
    <mergeCell ref="C25:D25"/>
    <mergeCell ref="C33:D33"/>
    <mergeCell ref="C22:D22"/>
    <mergeCell ref="C26:D26"/>
    <mergeCell ref="C27:D27"/>
  </mergeCells>
  <pageMargins left="0" right="0" top="0" bottom="0" header="0" footer="0"/>
  <pageSetup paperSize="9" orientation="portrait" r:id="rId1"/>
  <headerFooter>
    <oddFooter>Страница  &amp;P из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5"/>
  </sheetPr>
  <dimension ref="A1:P164"/>
  <sheetViews>
    <sheetView showGridLines="0" zoomScaleNormal="100" zoomScaleSheetLayoutView="100" workbookViewId="0">
      <selection activeCell="R40" sqref="R40"/>
    </sheetView>
  </sheetViews>
  <sheetFormatPr defaultRowHeight="13.2" x14ac:dyDescent="0.25"/>
  <cols>
    <col min="1" max="2" width="8.6640625" style="95" customWidth="1"/>
    <col min="3" max="4" width="5.6640625" style="95" customWidth="1"/>
    <col min="5" max="6" width="10.6640625" style="95" customWidth="1"/>
    <col min="7" max="8" width="6.6640625" style="95" customWidth="1"/>
    <col min="9" max="10" width="3.33203125" style="95" customWidth="1"/>
    <col min="11" max="11" width="3.5546875" style="95" customWidth="1"/>
    <col min="12" max="12" width="7.33203125" style="95" customWidth="1"/>
    <col min="13" max="256" width="9.109375" style="95"/>
    <col min="257" max="258" width="8.6640625" style="95" customWidth="1"/>
    <col min="259" max="260" width="5.6640625" style="95" customWidth="1"/>
    <col min="261" max="262" width="10.6640625" style="95" customWidth="1"/>
    <col min="263" max="264" width="6.6640625" style="95" customWidth="1"/>
    <col min="265" max="266" width="3.33203125" style="95" customWidth="1"/>
    <col min="267" max="267" width="3.5546875" style="95" customWidth="1"/>
    <col min="268" max="268" width="7.33203125" style="95" customWidth="1"/>
    <col min="269" max="512" width="9.109375" style="95"/>
    <col min="513" max="514" width="8.6640625" style="95" customWidth="1"/>
    <col min="515" max="516" width="5.6640625" style="95" customWidth="1"/>
    <col min="517" max="518" width="10.6640625" style="95" customWidth="1"/>
    <col min="519" max="520" width="6.6640625" style="95" customWidth="1"/>
    <col min="521" max="522" width="3.33203125" style="95" customWidth="1"/>
    <col min="523" max="523" width="3.5546875" style="95" customWidth="1"/>
    <col min="524" max="524" width="7.33203125" style="95" customWidth="1"/>
    <col min="525" max="768" width="9.109375" style="95"/>
    <col min="769" max="770" width="8.6640625" style="95" customWidth="1"/>
    <col min="771" max="772" width="5.6640625" style="95" customWidth="1"/>
    <col min="773" max="774" width="10.6640625" style="95" customWidth="1"/>
    <col min="775" max="776" width="6.6640625" style="95" customWidth="1"/>
    <col min="777" max="778" width="3.33203125" style="95" customWidth="1"/>
    <col min="779" max="779" width="3.5546875" style="95" customWidth="1"/>
    <col min="780" max="780" width="7.33203125" style="95" customWidth="1"/>
    <col min="781" max="1024" width="9.109375" style="95"/>
    <col min="1025" max="1026" width="8.6640625" style="95" customWidth="1"/>
    <col min="1027" max="1028" width="5.6640625" style="95" customWidth="1"/>
    <col min="1029" max="1030" width="10.6640625" style="95" customWidth="1"/>
    <col min="1031" max="1032" width="6.6640625" style="95" customWidth="1"/>
    <col min="1033" max="1034" width="3.33203125" style="95" customWidth="1"/>
    <col min="1035" max="1035" width="3.5546875" style="95" customWidth="1"/>
    <col min="1036" max="1036" width="7.33203125" style="95" customWidth="1"/>
    <col min="1037" max="1280" width="9.109375" style="95"/>
    <col min="1281" max="1282" width="8.6640625" style="95" customWidth="1"/>
    <col min="1283" max="1284" width="5.6640625" style="95" customWidth="1"/>
    <col min="1285" max="1286" width="10.6640625" style="95" customWidth="1"/>
    <col min="1287" max="1288" width="6.6640625" style="95" customWidth="1"/>
    <col min="1289" max="1290" width="3.33203125" style="95" customWidth="1"/>
    <col min="1291" max="1291" width="3.5546875" style="95" customWidth="1"/>
    <col min="1292" max="1292" width="7.33203125" style="95" customWidth="1"/>
    <col min="1293" max="1536" width="9.109375" style="95"/>
    <col min="1537" max="1538" width="8.6640625" style="95" customWidth="1"/>
    <col min="1539" max="1540" width="5.6640625" style="95" customWidth="1"/>
    <col min="1541" max="1542" width="10.6640625" style="95" customWidth="1"/>
    <col min="1543" max="1544" width="6.6640625" style="95" customWidth="1"/>
    <col min="1545" max="1546" width="3.33203125" style="95" customWidth="1"/>
    <col min="1547" max="1547" width="3.5546875" style="95" customWidth="1"/>
    <col min="1548" max="1548" width="7.33203125" style="95" customWidth="1"/>
    <col min="1549" max="1792" width="9.109375" style="95"/>
    <col min="1793" max="1794" width="8.6640625" style="95" customWidth="1"/>
    <col min="1795" max="1796" width="5.6640625" style="95" customWidth="1"/>
    <col min="1797" max="1798" width="10.6640625" style="95" customWidth="1"/>
    <col min="1799" max="1800" width="6.6640625" style="95" customWidth="1"/>
    <col min="1801" max="1802" width="3.33203125" style="95" customWidth="1"/>
    <col min="1803" max="1803" width="3.5546875" style="95" customWidth="1"/>
    <col min="1804" max="1804" width="7.33203125" style="95" customWidth="1"/>
    <col min="1805" max="2048" width="9.109375" style="95"/>
    <col min="2049" max="2050" width="8.6640625" style="95" customWidth="1"/>
    <col min="2051" max="2052" width="5.6640625" style="95" customWidth="1"/>
    <col min="2053" max="2054" width="10.6640625" style="95" customWidth="1"/>
    <col min="2055" max="2056" width="6.6640625" style="95" customWidth="1"/>
    <col min="2057" max="2058" width="3.33203125" style="95" customWidth="1"/>
    <col min="2059" max="2059" width="3.5546875" style="95" customWidth="1"/>
    <col min="2060" max="2060" width="7.33203125" style="95" customWidth="1"/>
    <col min="2061" max="2304" width="9.109375" style="95"/>
    <col min="2305" max="2306" width="8.6640625" style="95" customWidth="1"/>
    <col min="2307" max="2308" width="5.6640625" style="95" customWidth="1"/>
    <col min="2309" max="2310" width="10.6640625" style="95" customWidth="1"/>
    <col min="2311" max="2312" width="6.6640625" style="95" customWidth="1"/>
    <col min="2313" max="2314" width="3.33203125" style="95" customWidth="1"/>
    <col min="2315" max="2315" width="3.5546875" style="95" customWidth="1"/>
    <col min="2316" max="2316" width="7.33203125" style="95" customWidth="1"/>
    <col min="2317" max="2560" width="9.109375" style="95"/>
    <col min="2561" max="2562" width="8.6640625" style="95" customWidth="1"/>
    <col min="2563" max="2564" width="5.6640625" style="95" customWidth="1"/>
    <col min="2565" max="2566" width="10.6640625" style="95" customWidth="1"/>
    <col min="2567" max="2568" width="6.6640625" style="95" customWidth="1"/>
    <col min="2569" max="2570" width="3.33203125" style="95" customWidth="1"/>
    <col min="2571" max="2571" width="3.5546875" style="95" customWidth="1"/>
    <col min="2572" max="2572" width="7.33203125" style="95" customWidth="1"/>
    <col min="2573" max="2816" width="9.109375" style="95"/>
    <col min="2817" max="2818" width="8.6640625" style="95" customWidth="1"/>
    <col min="2819" max="2820" width="5.6640625" style="95" customWidth="1"/>
    <col min="2821" max="2822" width="10.6640625" style="95" customWidth="1"/>
    <col min="2823" max="2824" width="6.6640625" style="95" customWidth="1"/>
    <col min="2825" max="2826" width="3.33203125" style="95" customWidth="1"/>
    <col min="2827" max="2827" width="3.5546875" style="95" customWidth="1"/>
    <col min="2828" max="2828" width="7.33203125" style="95" customWidth="1"/>
    <col min="2829" max="3072" width="9.109375" style="95"/>
    <col min="3073" max="3074" width="8.6640625" style="95" customWidth="1"/>
    <col min="3075" max="3076" width="5.6640625" style="95" customWidth="1"/>
    <col min="3077" max="3078" width="10.6640625" style="95" customWidth="1"/>
    <col min="3079" max="3080" width="6.6640625" style="95" customWidth="1"/>
    <col min="3081" max="3082" width="3.33203125" style="95" customWidth="1"/>
    <col min="3083" max="3083" width="3.5546875" style="95" customWidth="1"/>
    <col min="3084" max="3084" width="7.33203125" style="95" customWidth="1"/>
    <col min="3085" max="3328" width="9.109375" style="95"/>
    <col min="3329" max="3330" width="8.6640625" style="95" customWidth="1"/>
    <col min="3331" max="3332" width="5.6640625" style="95" customWidth="1"/>
    <col min="3333" max="3334" width="10.6640625" style="95" customWidth="1"/>
    <col min="3335" max="3336" width="6.6640625" style="95" customWidth="1"/>
    <col min="3337" max="3338" width="3.33203125" style="95" customWidth="1"/>
    <col min="3339" max="3339" width="3.5546875" style="95" customWidth="1"/>
    <col min="3340" max="3340" width="7.33203125" style="95" customWidth="1"/>
    <col min="3341" max="3584" width="9.109375" style="95"/>
    <col min="3585" max="3586" width="8.6640625" style="95" customWidth="1"/>
    <col min="3587" max="3588" width="5.6640625" style="95" customWidth="1"/>
    <col min="3589" max="3590" width="10.6640625" style="95" customWidth="1"/>
    <col min="3591" max="3592" width="6.6640625" style="95" customWidth="1"/>
    <col min="3593" max="3594" width="3.33203125" style="95" customWidth="1"/>
    <col min="3595" max="3595" width="3.5546875" style="95" customWidth="1"/>
    <col min="3596" max="3596" width="7.33203125" style="95" customWidth="1"/>
    <col min="3597" max="3840" width="9.109375" style="95"/>
    <col min="3841" max="3842" width="8.6640625" style="95" customWidth="1"/>
    <col min="3843" max="3844" width="5.6640625" style="95" customWidth="1"/>
    <col min="3845" max="3846" width="10.6640625" style="95" customWidth="1"/>
    <col min="3847" max="3848" width="6.6640625" style="95" customWidth="1"/>
    <col min="3849" max="3850" width="3.33203125" style="95" customWidth="1"/>
    <col min="3851" max="3851" width="3.5546875" style="95" customWidth="1"/>
    <col min="3852" max="3852" width="7.33203125" style="95" customWidth="1"/>
    <col min="3853" max="4096" width="9.109375" style="95"/>
    <col min="4097" max="4098" width="8.6640625" style="95" customWidth="1"/>
    <col min="4099" max="4100" width="5.6640625" style="95" customWidth="1"/>
    <col min="4101" max="4102" width="10.6640625" style="95" customWidth="1"/>
    <col min="4103" max="4104" width="6.6640625" style="95" customWidth="1"/>
    <col min="4105" max="4106" width="3.33203125" style="95" customWidth="1"/>
    <col min="4107" max="4107" width="3.5546875" style="95" customWidth="1"/>
    <col min="4108" max="4108" width="7.33203125" style="95" customWidth="1"/>
    <col min="4109" max="4352" width="9.109375" style="95"/>
    <col min="4353" max="4354" width="8.6640625" style="95" customWidth="1"/>
    <col min="4355" max="4356" width="5.6640625" style="95" customWidth="1"/>
    <col min="4357" max="4358" width="10.6640625" style="95" customWidth="1"/>
    <col min="4359" max="4360" width="6.6640625" style="95" customWidth="1"/>
    <col min="4361" max="4362" width="3.33203125" style="95" customWidth="1"/>
    <col min="4363" max="4363" width="3.5546875" style="95" customWidth="1"/>
    <col min="4364" max="4364" width="7.33203125" style="95" customWidth="1"/>
    <col min="4365" max="4608" width="9.109375" style="95"/>
    <col min="4609" max="4610" width="8.6640625" style="95" customWidth="1"/>
    <col min="4611" max="4612" width="5.6640625" style="95" customWidth="1"/>
    <col min="4613" max="4614" width="10.6640625" style="95" customWidth="1"/>
    <col min="4615" max="4616" width="6.6640625" style="95" customWidth="1"/>
    <col min="4617" max="4618" width="3.33203125" style="95" customWidth="1"/>
    <col min="4619" max="4619" width="3.5546875" style="95" customWidth="1"/>
    <col min="4620" max="4620" width="7.33203125" style="95" customWidth="1"/>
    <col min="4621" max="4864" width="9.109375" style="95"/>
    <col min="4865" max="4866" width="8.6640625" style="95" customWidth="1"/>
    <col min="4867" max="4868" width="5.6640625" style="95" customWidth="1"/>
    <col min="4869" max="4870" width="10.6640625" style="95" customWidth="1"/>
    <col min="4871" max="4872" width="6.6640625" style="95" customWidth="1"/>
    <col min="4873" max="4874" width="3.33203125" style="95" customWidth="1"/>
    <col min="4875" max="4875" width="3.5546875" style="95" customWidth="1"/>
    <col min="4876" max="4876" width="7.33203125" style="95" customWidth="1"/>
    <col min="4877" max="5120" width="9.109375" style="95"/>
    <col min="5121" max="5122" width="8.6640625" style="95" customWidth="1"/>
    <col min="5123" max="5124" width="5.6640625" style="95" customWidth="1"/>
    <col min="5125" max="5126" width="10.6640625" style="95" customWidth="1"/>
    <col min="5127" max="5128" width="6.6640625" style="95" customWidth="1"/>
    <col min="5129" max="5130" width="3.33203125" style="95" customWidth="1"/>
    <col min="5131" max="5131" width="3.5546875" style="95" customWidth="1"/>
    <col min="5132" max="5132" width="7.33203125" style="95" customWidth="1"/>
    <col min="5133" max="5376" width="9.109375" style="95"/>
    <col min="5377" max="5378" width="8.6640625" style="95" customWidth="1"/>
    <col min="5379" max="5380" width="5.6640625" style="95" customWidth="1"/>
    <col min="5381" max="5382" width="10.6640625" style="95" customWidth="1"/>
    <col min="5383" max="5384" width="6.6640625" style="95" customWidth="1"/>
    <col min="5385" max="5386" width="3.33203125" style="95" customWidth="1"/>
    <col min="5387" max="5387" width="3.5546875" style="95" customWidth="1"/>
    <col min="5388" max="5388" width="7.33203125" style="95" customWidth="1"/>
    <col min="5389" max="5632" width="9.109375" style="95"/>
    <col min="5633" max="5634" width="8.6640625" style="95" customWidth="1"/>
    <col min="5635" max="5636" width="5.6640625" style="95" customWidth="1"/>
    <col min="5637" max="5638" width="10.6640625" style="95" customWidth="1"/>
    <col min="5639" max="5640" width="6.6640625" style="95" customWidth="1"/>
    <col min="5641" max="5642" width="3.33203125" style="95" customWidth="1"/>
    <col min="5643" max="5643" width="3.5546875" style="95" customWidth="1"/>
    <col min="5644" max="5644" width="7.33203125" style="95" customWidth="1"/>
    <col min="5645" max="5888" width="9.109375" style="95"/>
    <col min="5889" max="5890" width="8.6640625" style="95" customWidth="1"/>
    <col min="5891" max="5892" width="5.6640625" style="95" customWidth="1"/>
    <col min="5893" max="5894" width="10.6640625" style="95" customWidth="1"/>
    <col min="5895" max="5896" width="6.6640625" style="95" customWidth="1"/>
    <col min="5897" max="5898" width="3.33203125" style="95" customWidth="1"/>
    <col min="5899" max="5899" width="3.5546875" style="95" customWidth="1"/>
    <col min="5900" max="5900" width="7.33203125" style="95" customWidth="1"/>
    <col min="5901" max="6144" width="9.109375" style="95"/>
    <col min="6145" max="6146" width="8.6640625" style="95" customWidth="1"/>
    <col min="6147" max="6148" width="5.6640625" style="95" customWidth="1"/>
    <col min="6149" max="6150" width="10.6640625" style="95" customWidth="1"/>
    <col min="6151" max="6152" width="6.6640625" style="95" customWidth="1"/>
    <col min="6153" max="6154" width="3.33203125" style="95" customWidth="1"/>
    <col min="6155" max="6155" width="3.5546875" style="95" customWidth="1"/>
    <col min="6156" max="6156" width="7.33203125" style="95" customWidth="1"/>
    <col min="6157" max="6400" width="9.109375" style="95"/>
    <col min="6401" max="6402" width="8.6640625" style="95" customWidth="1"/>
    <col min="6403" max="6404" width="5.6640625" style="95" customWidth="1"/>
    <col min="6405" max="6406" width="10.6640625" style="95" customWidth="1"/>
    <col min="6407" max="6408" width="6.6640625" style="95" customWidth="1"/>
    <col min="6409" max="6410" width="3.33203125" style="95" customWidth="1"/>
    <col min="6411" max="6411" width="3.5546875" style="95" customWidth="1"/>
    <col min="6412" max="6412" width="7.33203125" style="95" customWidth="1"/>
    <col min="6413" max="6656" width="9.109375" style="95"/>
    <col min="6657" max="6658" width="8.6640625" style="95" customWidth="1"/>
    <col min="6659" max="6660" width="5.6640625" style="95" customWidth="1"/>
    <col min="6661" max="6662" width="10.6640625" style="95" customWidth="1"/>
    <col min="6663" max="6664" width="6.6640625" style="95" customWidth="1"/>
    <col min="6665" max="6666" width="3.33203125" style="95" customWidth="1"/>
    <col min="6667" max="6667" width="3.5546875" style="95" customWidth="1"/>
    <col min="6668" max="6668" width="7.33203125" style="95" customWidth="1"/>
    <col min="6669" max="6912" width="9.109375" style="95"/>
    <col min="6913" max="6914" width="8.6640625" style="95" customWidth="1"/>
    <col min="6915" max="6916" width="5.6640625" style="95" customWidth="1"/>
    <col min="6917" max="6918" width="10.6640625" style="95" customWidth="1"/>
    <col min="6919" max="6920" width="6.6640625" style="95" customWidth="1"/>
    <col min="6921" max="6922" width="3.33203125" style="95" customWidth="1"/>
    <col min="6923" max="6923" width="3.5546875" style="95" customWidth="1"/>
    <col min="6924" max="6924" width="7.33203125" style="95" customWidth="1"/>
    <col min="6925" max="7168" width="9.109375" style="95"/>
    <col min="7169" max="7170" width="8.6640625" style="95" customWidth="1"/>
    <col min="7171" max="7172" width="5.6640625" style="95" customWidth="1"/>
    <col min="7173" max="7174" width="10.6640625" style="95" customWidth="1"/>
    <col min="7175" max="7176" width="6.6640625" style="95" customWidth="1"/>
    <col min="7177" max="7178" width="3.33203125" style="95" customWidth="1"/>
    <col min="7179" max="7179" width="3.5546875" style="95" customWidth="1"/>
    <col min="7180" max="7180" width="7.33203125" style="95" customWidth="1"/>
    <col min="7181" max="7424" width="9.109375" style="95"/>
    <col min="7425" max="7426" width="8.6640625" style="95" customWidth="1"/>
    <col min="7427" max="7428" width="5.6640625" style="95" customWidth="1"/>
    <col min="7429" max="7430" width="10.6640625" style="95" customWidth="1"/>
    <col min="7431" max="7432" width="6.6640625" style="95" customWidth="1"/>
    <col min="7433" max="7434" width="3.33203125" style="95" customWidth="1"/>
    <col min="7435" max="7435" width="3.5546875" style="95" customWidth="1"/>
    <col min="7436" max="7436" width="7.33203125" style="95" customWidth="1"/>
    <col min="7437" max="7680" width="9.109375" style="95"/>
    <col min="7681" max="7682" width="8.6640625" style="95" customWidth="1"/>
    <col min="7683" max="7684" width="5.6640625" style="95" customWidth="1"/>
    <col min="7685" max="7686" width="10.6640625" style="95" customWidth="1"/>
    <col min="7687" max="7688" width="6.6640625" style="95" customWidth="1"/>
    <col min="7689" max="7690" width="3.33203125" style="95" customWidth="1"/>
    <col min="7691" max="7691" width="3.5546875" style="95" customWidth="1"/>
    <col min="7692" max="7692" width="7.33203125" style="95" customWidth="1"/>
    <col min="7693" max="7936" width="9.109375" style="95"/>
    <col min="7937" max="7938" width="8.6640625" style="95" customWidth="1"/>
    <col min="7939" max="7940" width="5.6640625" style="95" customWidth="1"/>
    <col min="7941" max="7942" width="10.6640625" style="95" customWidth="1"/>
    <col min="7943" max="7944" width="6.6640625" style="95" customWidth="1"/>
    <col min="7945" max="7946" width="3.33203125" style="95" customWidth="1"/>
    <col min="7947" max="7947" width="3.5546875" style="95" customWidth="1"/>
    <col min="7948" max="7948" width="7.33203125" style="95" customWidth="1"/>
    <col min="7949" max="8192" width="9.109375" style="95"/>
    <col min="8193" max="8194" width="8.6640625" style="95" customWidth="1"/>
    <col min="8195" max="8196" width="5.6640625" style="95" customWidth="1"/>
    <col min="8197" max="8198" width="10.6640625" style="95" customWidth="1"/>
    <col min="8199" max="8200" width="6.6640625" style="95" customWidth="1"/>
    <col min="8201" max="8202" width="3.33203125" style="95" customWidth="1"/>
    <col min="8203" max="8203" width="3.5546875" style="95" customWidth="1"/>
    <col min="8204" max="8204" width="7.33203125" style="95" customWidth="1"/>
    <col min="8205" max="8448" width="9.109375" style="95"/>
    <col min="8449" max="8450" width="8.6640625" style="95" customWidth="1"/>
    <col min="8451" max="8452" width="5.6640625" style="95" customWidth="1"/>
    <col min="8453" max="8454" width="10.6640625" style="95" customWidth="1"/>
    <col min="8455" max="8456" width="6.6640625" style="95" customWidth="1"/>
    <col min="8457" max="8458" width="3.33203125" style="95" customWidth="1"/>
    <col min="8459" max="8459" width="3.5546875" style="95" customWidth="1"/>
    <col min="8460" max="8460" width="7.33203125" style="95" customWidth="1"/>
    <col min="8461" max="8704" width="9.109375" style="95"/>
    <col min="8705" max="8706" width="8.6640625" style="95" customWidth="1"/>
    <col min="8707" max="8708" width="5.6640625" style="95" customWidth="1"/>
    <col min="8709" max="8710" width="10.6640625" style="95" customWidth="1"/>
    <col min="8711" max="8712" width="6.6640625" style="95" customWidth="1"/>
    <col min="8713" max="8714" width="3.33203125" style="95" customWidth="1"/>
    <col min="8715" max="8715" width="3.5546875" style="95" customWidth="1"/>
    <col min="8716" max="8716" width="7.33203125" style="95" customWidth="1"/>
    <col min="8717" max="8960" width="9.109375" style="95"/>
    <col min="8961" max="8962" width="8.6640625" style="95" customWidth="1"/>
    <col min="8963" max="8964" width="5.6640625" style="95" customWidth="1"/>
    <col min="8965" max="8966" width="10.6640625" style="95" customWidth="1"/>
    <col min="8967" max="8968" width="6.6640625" style="95" customWidth="1"/>
    <col min="8969" max="8970" width="3.33203125" style="95" customWidth="1"/>
    <col min="8971" max="8971" width="3.5546875" style="95" customWidth="1"/>
    <col min="8972" max="8972" width="7.33203125" style="95" customWidth="1"/>
    <col min="8973" max="9216" width="9.109375" style="95"/>
    <col min="9217" max="9218" width="8.6640625" style="95" customWidth="1"/>
    <col min="9219" max="9220" width="5.6640625" style="95" customWidth="1"/>
    <col min="9221" max="9222" width="10.6640625" style="95" customWidth="1"/>
    <col min="9223" max="9224" width="6.6640625" style="95" customWidth="1"/>
    <col min="9225" max="9226" width="3.33203125" style="95" customWidth="1"/>
    <col min="9227" max="9227" width="3.5546875" style="95" customWidth="1"/>
    <col min="9228" max="9228" width="7.33203125" style="95" customWidth="1"/>
    <col min="9229" max="9472" width="9.109375" style="95"/>
    <col min="9473" max="9474" width="8.6640625" style="95" customWidth="1"/>
    <col min="9475" max="9476" width="5.6640625" style="95" customWidth="1"/>
    <col min="9477" max="9478" width="10.6640625" style="95" customWidth="1"/>
    <col min="9479" max="9480" width="6.6640625" style="95" customWidth="1"/>
    <col min="9481" max="9482" width="3.33203125" style="95" customWidth="1"/>
    <col min="9483" max="9483" width="3.5546875" style="95" customWidth="1"/>
    <col min="9484" max="9484" width="7.33203125" style="95" customWidth="1"/>
    <col min="9485" max="9728" width="9.109375" style="95"/>
    <col min="9729" max="9730" width="8.6640625" style="95" customWidth="1"/>
    <col min="9731" max="9732" width="5.6640625" style="95" customWidth="1"/>
    <col min="9733" max="9734" width="10.6640625" style="95" customWidth="1"/>
    <col min="9735" max="9736" width="6.6640625" style="95" customWidth="1"/>
    <col min="9737" max="9738" width="3.33203125" style="95" customWidth="1"/>
    <col min="9739" max="9739" width="3.5546875" style="95" customWidth="1"/>
    <col min="9740" max="9740" width="7.33203125" style="95" customWidth="1"/>
    <col min="9741" max="9984" width="9.109375" style="95"/>
    <col min="9985" max="9986" width="8.6640625" style="95" customWidth="1"/>
    <col min="9987" max="9988" width="5.6640625" style="95" customWidth="1"/>
    <col min="9989" max="9990" width="10.6640625" style="95" customWidth="1"/>
    <col min="9991" max="9992" width="6.6640625" style="95" customWidth="1"/>
    <col min="9993" max="9994" width="3.33203125" style="95" customWidth="1"/>
    <col min="9995" max="9995" width="3.5546875" style="95" customWidth="1"/>
    <col min="9996" max="9996" width="7.33203125" style="95" customWidth="1"/>
    <col min="9997" max="10240" width="9.109375" style="95"/>
    <col min="10241" max="10242" width="8.6640625" style="95" customWidth="1"/>
    <col min="10243" max="10244" width="5.6640625" style="95" customWidth="1"/>
    <col min="10245" max="10246" width="10.6640625" style="95" customWidth="1"/>
    <col min="10247" max="10248" width="6.6640625" style="95" customWidth="1"/>
    <col min="10249" max="10250" width="3.33203125" style="95" customWidth="1"/>
    <col min="10251" max="10251" width="3.5546875" style="95" customWidth="1"/>
    <col min="10252" max="10252" width="7.33203125" style="95" customWidth="1"/>
    <col min="10253" max="10496" width="9.109375" style="95"/>
    <col min="10497" max="10498" width="8.6640625" style="95" customWidth="1"/>
    <col min="10499" max="10500" width="5.6640625" style="95" customWidth="1"/>
    <col min="10501" max="10502" width="10.6640625" style="95" customWidth="1"/>
    <col min="10503" max="10504" width="6.6640625" style="95" customWidth="1"/>
    <col min="10505" max="10506" width="3.33203125" style="95" customWidth="1"/>
    <col min="10507" max="10507" width="3.5546875" style="95" customWidth="1"/>
    <col min="10508" max="10508" width="7.33203125" style="95" customWidth="1"/>
    <col min="10509" max="10752" width="9.109375" style="95"/>
    <col min="10753" max="10754" width="8.6640625" style="95" customWidth="1"/>
    <col min="10755" max="10756" width="5.6640625" style="95" customWidth="1"/>
    <col min="10757" max="10758" width="10.6640625" style="95" customWidth="1"/>
    <col min="10759" max="10760" width="6.6640625" style="95" customWidth="1"/>
    <col min="10761" max="10762" width="3.33203125" style="95" customWidth="1"/>
    <col min="10763" max="10763" width="3.5546875" style="95" customWidth="1"/>
    <col min="10764" max="10764" width="7.33203125" style="95" customWidth="1"/>
    <col min="10765" max="11008" width="9.109375" style="95"/>
    <col min="11009" max="11010" width="8.6640625" style="95" customWidth="1"/>
    <col min="11011" max="11012" width="5.6640625" style="95" customWidth="1"/>
    <col min="11013" max="11014" width="10.6640625" style="95" customWidth="1"/>
    <col min="11015" max="11016" width="6.6640625" style="95" customWidth="1"/>
    <col min="11017" max="11018" width="3.33203125" style="95" customWidth="1"/>
    <col min="11019" max="11019" width="3.5546875" style="95" customWidth="1"/>
    <col min="11020" max="11020" width="7.33203125" style="95" customWidth="1"/>
    <col min="11021" max="11264" width="9.109375" style="95"/>
    <col min="11265" max="11266" width="8.6640625" style="95" customWidth="1"/>
    <col min="11267" max="11268" width="5.6640625" style="95" customWidth="1"/>
    <col min="11269" max="11270" width="10.6640625" style="95" customWidth="1"/>
    <col min="11271" max="11272" width="6.6640625" style="95" customWidth="1"/>
    <col min="11273" max="11274" width="3.33203125" style="95" customWidth="1"/>
    <col min="11275" max="11275" width="3.5546875" style="95" customWidth="1"/>
    <col min="11276" max="11276" width="7.33203125" style="95" customWidth="1"/>
    <col min="11277" max="11520" width="9.109375" style="95"/>
    <col min="11521" max="11522" width="8.6640625" style="95" customWidth="1"/>
    <col min="11523" max="11524" width="5.6640625" style="95" customWidth="1"/>
    <col min="11525" max="11526" width="10.6640625" style="95" customWidth="1"/>
    <col min="11527" max="11528" width="6.6640625" style="95" customWidth="1"/>
    <col min="11529" max="11530" width="3.33203125" style="95" customWidth="1"/>
    <col min="11531" max="11531" width="3.5546875" style="95" customWidth="1"/>
    <col min="11532" max="11532" width="7.33203125" style="95" customWidth="1"/>
    <col min="11533" max="11776" width="9.109375" style="95"/>
    <col min="11777" max="11778" width="8.6640625" style="95" customWidth="1"/>
    <col min="11779" max="11780" width="5.6640625" style="95" customWidth="1"/>
    <col min="11781" max="11782" width="10.6640625" style="95" customWidth="1"/>
    <col min="11783" max="11784" width="6.6640625" style="95" customWidth="1"/>
    <col min="11785" max="11786" width="3.33203125" style="95" customWidth="1"/>
    <col min="11787" max="11787" width="3.5546875" style="95" customWidth="1"/>
    <col min="11788" max="11788" width="7.33203125" style="95" customWidth="1"/>
    <col min="11789" max="12032" width="9.109375" style="95"/>
    <col min="12033" max="12034" width="8.6640625" style="95" customWidth="1"/>
    <col min="12035" max="12036" width="5.6640625" style="95" customWidth="1"/>
    <col min="12037" max="12038" width="10.6640625" style="95" customWidth="1"/>
    <col min="12039" max="12040" width="6.6640625" style="95" customWidth="1"/>
    <col min="12041" max="12042" width="3.33203125" style="95" customWidth="1"/>
    <col min="12043" max="12043" width="3.5546875" style="95" customWidth="1"/>
    <col min="12044" max="12044" width="7.33203125" style="95" customWidth="1"/>
    <col min="12045" max="12288" width="9.109375" style="95"/>
    <col min="12289" max="12290" width="8.6640625" style="95" customWidth="1"/>
    <col min="12291" max="12292" width="5.6640625" style="95" customWidth="1"/>
    <col min="12293" max="12294" width="10.6640625" style="95" customWidth="1"/>
    <col min="12295" max="12296" width="6.6640625" style="95" customWidth="1"/>
    <col min="12297" max="12298" width="3.33203125" style="95" customWidth="1"/>
    <col min="12299" max="12299" width="3.5546875" style="95" customWidth="1"/>
    <col min="12300" max="12300" width="7.33203125" style="95" customWidth="1"/>
    <col min="12301" max="12544" width="9.109375" style="95"/>
    <col min="12545" max="12546" width="8.6640625" style="95" customWidth="1"/>
    <col min="12547" max="12548" width="5.6640625" style="95" customWidth="1"/>
    <col min="12549" max="12550" width="10.6640625" style="95" customWidth="1"/>
    <col min="12551" max="12552" width="6.6640625" style="95" customWidth="1"/>
    <col min="12553" max="12554" width="3.33203125" style="95" customWidth="1"/>
    <col min="12555" max="12555" width="3.5546875" style="95" customWidth="1"/>
    <col min="12556" max="12556" width="7.33203125" style="95" customWidth="1"/>
    <col min="12557" max="12800" width="9.109375" style="95"/>
    <col min="12801" max="12802" width="8.6640625" style="95" customWidth="1"/>
    <col min="12803" max="12804" width="5.6640625" style="95" customWidth="1"/>
    <col min="12805" max="12806" width="10.6640625" style="95" customWidth="1"/>
    <col min="12807" max="12808" width="6.6640625" style="95" customWidth="1"/>
    <col min="12809" max="12810" width="3.33203125" style="95" customWidth="1"/>
    <col min="12811" max="12811" width="3.5546875" style="95" customWidth="1"/>
    <col min="12812" max="12812" width="7.33203125" style="95" customWidth="1"/>
    <col min="12813" max="13056" width="9.109375" style="95"/>
    <col min="13057" max="13058" width="8.6640625" style="95" customWidth="1"/>
    <col min="13059" max="13060" width="5.6640625" style="95" customWidth="1"/>
    <col min="13061" max="13062" width="10.6640625" style="95" customWidth="1"/>
    <col min="13063" max="13064" width="6.6640625" style="95" customWidth="1"/>
    <col min="13065" max="13066" width="3.33203125" style="95" customWidth="1"/>
    <col min="13067" max="13067" width="3.5546875" style="95" customWidth="1"/>
    <col min="13068" max="13068" width="7.33203125" style="95" customWidth="1"/>
    <col min="13069" max="13312" width="9.109375" style="95"/>
    <col min="13313" max="13314" width="8.6640625" style="95" customWidth="1"/>
    <col min="13315" max="13316" width="5.6640625" style="95" customWidth="1"/>
    <col min="13317" max="13318" width="10.6640625" style="95" customWidth="1"/>
    <col min="13319" max="13320" width="6.6640625" style="95" customWidth="1"/>
    <col min="13321" max="13322" width="3.33203125" style="95" customWidth="1"/>
    <col min="13323" max="13323" width="3.5546875" style="95" customWidth="1"/>
    <col min="13324" max="13324" width="7.33203125" style="95" customWidth="1"/>
    <col min="13325" max="13568" width="9.109375" style="95"/>
    <col min="13569" max="13570" width="8.6640625" style="95" customWidth="1"/>
    <col min="13571" max="13572" width="5.6640625" style="95" customWidth="1"/>
    <col min="13573" max="13574" width="10.6640625" style="95" customWidth="1"/>
    <col min="13575" max="13576" width="6.6640625" style="95" customWidth="1"/>
    <col min="13577" max="13578" width="3.33203125" style="95" customWidth="1"/>
    <col min="13579" max="13579" width="3.5546875" style="95" customWidth="1"/>
    <col min="13580" max="13580" width="7.33203125" style="95" customWidth="1"/>
    <col min="13581" max="13824" width="9.109375" style="95"/>
    <col min="13825" max="13826" width="8.6640625" style="95" customWidth="1"/>
    <col min="13827" max="13828" width="5.6640625" style="95" customWidth="1"/>
    <col min="13829" max="13830" width="10.6640625" style="95" customWidth="1"/>
    <col min="13831" max="13832" width="6.6640625" style="95" customWidth="1"/>
    <col min="13833" max="13834" width="3.33203125" style="95" customWidth="1"/>
    <col min="13835" max="13835" width="3.5546875" style="95" customWidth="1"/>
    <col min="13836" max="13836" width="7.33203125" style="95" customWidth="1"/>
    <col min="13837" max="14080" width="9.109375" style="95"/>
    <col min="14081" max="14082" width="8.6640625" style="95" customWidth="1"/>
    <col min="14083" max="14084" width="5.6640625" style="95" customWidth="1"/>
    <col min="14085" max="14086" width="10.6640625" style="95" customWidth="1"/>
    <col min="14087" max="14088" width="6.6640625" style="95" customWidth="1"/>
    <col min="14089" max="14090" width="3.33203125" style="95" customWidth="1"/>
    <col min="14091" max="14091" width="3.5546875" style="95" customWidth="1"/>
    <col min="14092" max="14092" width="7.33203125" style="95" customWidth="1"/>
    <col min="14093" max="14336" width="9.109375" style="95"/>
    <col min="14337" max="14338" width="8.6640625" style="95" customWidth="1"/>
    <col min="14339" max="14340" width="5.6640625" style="95" customWidth="1"/>
    <col min="14341" max="14342" width="10.6640625" style="95" customWidth="1"/>
    <col min="14343" max="14344" width="6.6640625" style="95" customWidth="1"/>
    <col min="14345" max="14346" width="3.33203125" style="95" customWidth="1"/>
    <col min="14347" max="14347" width="3.5546875" style="95" customWidth="1"/>
    <col min="14348" max="14348" width="7.33203125" style="95" customWidth="1"/>
    <col min="14349" max="14592" width="9.109375" style="95"/>
    <col min="14593" max="14594" width="8.6640625" style="95" customWidth="1"/>
    <col min="14595" max="14596" width="5.6640625" style="95" customWidth="1"/>
    <col min="14597" max="14598" width="10.6640625" style="95" customWidth="1"/>
    <col min="14599" max="14600" width="6.6640625" style="95" customWidth="1"/>
    <col min="14601" max="14602" width="3.33203125" style="95" customWidth="1"/>
    <col min="14603" max="14603" width="3.5546875" style="95" customWidth="1"/>
    <col min="14604" max="14604" width="7.33203125" style="95" customWidth="1"/>
    <col min="14605" max="14848" width="9.109375" style="95"/>
    <col min="14849" max="14850" width="8.6640625" style="95" customWidth="1"/>
    <col min="14851" max="14852" width="5.6640625" style="95" customWidth="1"/>
    <col min="14853" max="14854" width="10.6640625" style="95" customWidth="1"/>
    <col min="14855" max="14856" width="6.6640625" style="95" customWidth="1"/>
    <col min="14857" max="14858" width="3.33203125" style="95" customWidth="1"/>
    <col min="14859" max="14859" width="3.5546875" style="95" customWidth="1"/>
    <col min="14860" max="14860" width="7.33203125" style="95" customWidth="1"/>
    <col min="14861" max="15104" width="9.109375" style="95"/>
    <col min="15105" max="15106" width="8.6640625" style="95" customWidth="1"/>
    <col min="15107" max="15108" width="5.6640625" style="95" customWidth="1"/>
    <col min="15109" max="15110" width="10.6640625" style="95" customWidth="1"/>
    <col min="15111" max="15112" width="6.6640625" style="95" customWidth="1"/>
    <col min="15113" max="15114" width="3.33203125" style="95" customWidth="1"/>
    <col min="15115" max="15115" width="3.5546875" style="95" customWidth="1"/>
    <col min="15116" max="15116" width="7.33203125" style="95" customWidth="1"/>
    <col min="15117" max="15360" width="9.109375" style="95"/>
    <col min="15361" max="15362" width="8.6640625" style="95" customWidth="1"/>
    <col min="15363" max="15364" width="5.6640625" style="95" customWidth="1"/>
    <col min="15365" max="15366" width="10.6640625" style="95" customWidth="1"/>
    <col min="15367" max="15368" width="6.6640625" style="95" customWidth="1"/>
    <col min="15369" max="15370" width="3.33203125" style="95" customWidth="1"/>
    <col min="15371" max="15371" width="3.5546875" style="95" customWidth="1"/>
    <col min="15372" max="15372" width="7.33203125" style="95" customWidth="1"/>
    <col min="15373" max="15616" width="9.109375" style="95"/>
    <col min="15617" max="15618" width="8.6640625" style="95" customWidth="1"/>
    <col min="15619" max="15620" width="5.6640625" style="95" customWidth="1"/>
    <col min="15621" max="15622" width="10.6640625" style="95" customWidth="1"/>
    <col min="15623" max="15624" width="6.6640625" style="95" customWidth="1"/>
    <col min="15625" max="15626" width="3.33203125" style="95" customWidth="1"/>
    <col min="15627" max="15627" width="3.5546875" style="95" customWidth="1"/>
    <col min="15628" max="15628" width="7.33203125" style="95" customWidth="1"/>
    <col min="15629" max="15872" width="9.109375" style="95"/>
    <col min="15873" max="15874" width="8.6640625" style="95" customWidth="1"/>
    <col min="15875" max="15876" width="5.6640625" style="95" customWidth="1"/>
    <col min="15877" max="15878" width="10.6640625" style="95" customWidth="1"/>
    <col min="15879" max="15880" width="6.6640625" style="95" customWidth="1"/>
    <col min="15881" max="15882" width="3.33203125" style="95" customWidth="1"/>
    <col min="15883" max="15883" width="3.5546875" style="95" customWidth="1"/>
    <col min="15884" max="15884" width="7.33203125" style="95" customWidth="1"/>
    <col min="15885" max="16128" width="9.109375" style="95"/>
    <col min="16129" max="16130" width="8.6640625" style="95" customWidth="1"/>
    <col min="16131" max="16132" width="5.6640625" style="95" customWidth="1"/>
    <col min="16133" max="16134" width="10.6640625" style="95" customWidth="1"/>
    <col min="16135" max="16136" width="6.6640625" style="95" customWidth="1"/>
    <col min="16137" max="16138" width="3.33203125" style="95" customWidth="1"/>
    <col min="16139" max="16139" width="3.5546875" style="95" customWidth="1"/>
    <col min="16140" max="16140" width="7.33203125" style="95" customWidth="1"/>
    <col min="16141" max="16384" width="9.109375" style="95"/>
  </cols>
  <sheetData>
    <row r="1" spans="1:13" s="1" customFormat="1" ht="15" x14ac:dyDescent="0.25">
      <c r="A1" s="44"/>
      <c r="B1" s="269"/>
      <c r="C1" s="269"/>
      <c r="D1" s="269"/>
      <c r="G1" s="3"/>
      <c r="H1" s="3"/>
      <c r="I1" s="3"/>
      <c r="J1" s="3"/>
      <c r="K1" s="3"/>
      <c r="L1" s="3"/>
      <c r="M1" s="270"/>
    </row>
    <row r="2" spans="1:13" s="1" customFormat="1" ht="15" x14ac:dyDescent="0.25">
      <c r="A2" s="44"/>
      <c r="B2" s="269"/>
      <c r="C2" s="269"/>
      <c r="D2" s="269"/>
      <c r="G2" s="3"/>
      <c r="H2" s="3"/>
      <c r="I2" s="3"/>
      <c r="J2" s="3"/>
      <c r="K2" s="3"/>
      <c r="L2" s="3"/>
      <c r="M2" s="270"/>
    </row>
    <row r="3" spans="1:13" s="1" customFormat="1" ht="15" x14ac:dyDescent="0.25">
      <c r="A3" s="44"/>
      <c r="B3" s="269"/>
      <c r="C3" s="269"/>
      <c r="D3" s="269"/>
      <c r="G3" s="3"/>
      <c r="H3" s="3"/>
      <c r="I3" s="3"/>
      <c r="J3" s="3"/>
      <c r="K3" s="3"/>
      <c r="L3" s="3"/>
      <c r="M3" s="270"/>
    </row>
    <row r="4" spans="1:13" s="1" customFormat="1" ht="15" x14ac:dyDescent="0.25">
      <c r="A4" s="270"/>
      <c r="B4" s="270"/>
      <c r="C4" s="270"/>
      <c r="D4" s="270"/>
      <c r="G4" s="184"/>
      <c r="H4" s="184"/>
      <c r="I4" s="184"/>
      <c r="J4" s="184"/>
      <c r="K4" s="184"/>
      <c r="L4" s="184"/>
      <c r="M4" s="270"/>
    </row>
    <row r="5" spans="1:13" s="1" customFormat="1" ht="15" x14ac:dyDescent="0.25">
      <c r="A5" s="270"/>
      <c r="B5" s="270"/>
      <c r="C5" s="270"/>
      <c r="D5" s="270"/>
      <c r="E5" s="168"/>
      <c r="G5" s="184"/>
      <c r="H5" s="184"/>
      <c r="I5" s="184"/>
      <c r="J5" s="184"/>
      <c r="K5" s="184"/>
      <c r="L5" s="304"/>
      <c r="M5" s="270"/>
    </row>
    <row r="6" spans="1:13" s="1" customFormat="1" ht="15" x14ac:dyDescent="0.25">
      <c r="A6" s="271"/>
      <c r="B6" s="271"/>
      <c r="C6" s="271"/>
      <c r="D6" s="271"/>
      <c r="E6" s="168"/>
      <c r="G6" s="3"/>
      <c r="H6" s="3"/>
      <c r="I6" s="3"/>
      <c r="J6" s="3"/>
      <c r="K6" s="3"/>
      <c r="L6" s="288"/>
      <c r="M6" s="276"/>
    </row>
    <row r="7" spans="1:13" s="1" customFormat="1" ht="15" x14ac:dyDescent="0.25">
      <c r="A7" s="269"/>
      <c r="B7" s="269"/>
      <c r="C7" s="272"/>
      <c r="D7" s="270"/>
      <c r="E7" s="168"/>
      <c r="G7" s="184"/>
      <c r="H7" s="184"/>
      <c r="I7" s="184"/>
      <c r="J7" s="184"/>
      <c r="K7" s="184"/>
      <c r="L7" s="184"/>
      <c r="M7" s="273" t="str">
        <f>'Столы руководителя'!F1</f>
        <v>Измененен: 09.09.2024</v>
      </c>
    </row>
    <row r="8" spans="1:13" s="1" customFormat="1" ht="15" x14ac:dyDescent="0.25">
      <c r="A8" s="44"/>
      <c r="B8" s="356"/>
      <c r="C8" s="356"/>
      <c r="D8" s="356"/>
      <c r="E8" s="356"/>
      <c r="F8" s="356"/>
      <c r="G8" s="356"/>
      <c r="H8" s="356"/>
      <c r="I8" s="356"/>
      <c r="J8" s="356"/>
      <c r="K8" s="356"/>
      <c r="L8" s="356"/>
      <c r="M8" s="356"/>
    </row>
    <row r="9" spans="1:13" s="1" customFormat="1" ht="18" thickBot="1" x14ac:dyDescent="0.35">
      <c r="A9" s="44"/>
      <c r="B9" s="362" t="s">
        <v>788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</row>
    <row r="10" spans="1:13" s="1" customFormat="1" ht="15" thickBot="1" x14ac:dyDescent="0.35">
      <c r="A10" s="411" t="s">
        <v>1</v>
      </c>
      <c r="B10" s="412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3"/>
    </row>
    <row r="11" spans="1:13" s="1" customFormat="1" ht="14.4" x14ac:dyDescent="0.3">
      <c r="A11" s="414" t="s">
        <v>1203</v>
      </c>
      <c r="B11" s="415"/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6"/>
    </row>
    <row r="12" spans="1:13" s="1" customFormat="1" ht="14.4" x14ac:dyDescent="0.3">
      <c r="A12" s="414" t="s">
        <v>1171</v>
      </c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6"/>
    </row>
    <row r="13" spans="1:13" s="1" customFormat="1" ht="14.4" x14ac:dyDescent="0.3">
      <c r="A13" s="417" t="s">
        <v>1236</v>
      </c>
      <c r="B13" s="418"/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9"/>
    </row>
    <row r="14" spans="1:13" s="1" customFormat="1" ht="14.4" x14ac:dyDescent="0.3">
      <c r="A14" s="417" t="s">
        <v>1231</v>
      </c>
      <c r="B14" s="418"/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419"/>
    </row>
    <row r="15" spans="1:13" s="1" customFormat="1" ht="15" customHeight="1" x14ac:dyDescent="0.3">
      <c r="A15" s="420" t="s">
        <v>1230</v>
      </c>
      <c r="B15" s="421"/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2"/>
    </row>
    <row r="16" spans="1:13" s="1" customFormat="1" ht="15" customHeight="1" x14ac:dyDescent="0.3">
      <c r="A16" s="420" t="s">
        <v>1232</v>
      </c>
      <c r="B16" s="421"/>
      <c r="C16" s="421"/>
      <c r="D16" s="421"/>
      <c r="E16" s="421"/>
      <c r="F16" s="421"/>
      <c r="G16" s="421"/>
      <c r="H16" s="421"/>
      <c r="I16" s="421"/>
      <c r="J16" s="421"/>
      <c r="K16" s="421"/>
      <c r="L16" s="421"/>
      <c r="M16" s="422"/>
    </row>
    <row r="17" spans="1:13" s="1" customFormat="1" ht="15" customHeight="1" x14ac:dyDescent="0.3">
      <c r="A17" s="420" t="s">
        <v>1233</v>
      </c>
      <c r="B17" s="421"/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2"/>
    </row>
    <row r="18" spans="1:13" s="1" customFormat="1" ht="15" customHeight="1" x14ac:dyDescent="0.3">
      <c r="A18" s="414" t="s">
        <v>1234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6"/>
    </row>
    <row r="19" spans="1:13" s="1" customFormat="1" ht="15" customHeight="1" thickBot="1" x14ac:dyDescent="0.35">
      <c r="A19" s="414" t="s">
        <v>1235</v>
      </c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6"/>
    </row>
    <row r="20" spans="1:13" ht="12.9" customHeight="1" thickBot="1" x14ac:dyDescent="0.3">
      <c r="A20" s="427" t="s">
        <v>134</v>
      </c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9"/>
    </row>
    <row r="21" spans="1:13" ht="12.75" customHeight="1" x14ac:dyDescent="0.3">
      <c r="A21" s="430"/>
      <c r="B21" s="431"/>
      <c r="C21" s="431"/>
      <c r="D21" s="431"/>
      <c r="E21" s="431"/>
      <c r="F21" s="431"/>
      <c r="G21" s="431"/>
      <c r="H21" s="437" t="s">
        <v>0</v>
      </c>
      <c r="I21" s="437"/>
      <c r="J21" s="438" t="s">
        <v>789</v>
      </c>
      <c r="K21" s="438"/>
      <c r="L21" s="107" t="s">
        <v>135</v>
      </c>
      <c r="M21" s="108" t="s">
        <v>136</v>
      </c>
    </row>
    <row r="22" spans="1:13" ht="12.75" customHeight="1" x14ac:dyDescent="0.3">
      <c r="A22" s="432"/>
      <c r="B22" s="424"/>
      <c r="C22" s="424"/>
      <c r="D22" s="424"/>
      <c r="E22" s="424"/>
      <c r="F22" s="424"/>
      <c r="G22" s="424"/>
      <c r="H22" s="423" t="str">
        <f>Таблица!A4</f>
        <v>LT.A-16</v>
      </c>
      <c r="I22" s="423"/>
      <c r="J22" s="424">
        <v>1</v>
      </c>
      <c r="K22" s="424"/>
      <c r="L22" s="104">
        <f>Таблица!E4</f>
        <v>22890.239999999998</v>
      </c>
      <c r="M22" s="105">
        <f t="shared" ref="M22:M31" si="0">L22*J22</f>
        <v>22890.239999999998</v>
      </c>
    </row>
    <row r="23" spans="1:13" ht="12.75" customHeight="1" x14ac:dyDescent="0.3">
      <c r="A23" s="432"/>
      <c r="B23" s="424"/>
      <c r="C23" s="424"/>
      <c r="D23" s="424"/>
      <c r="E23" s="424"/>
      <c r="F23" s="424"/>
      <c r="G23" s="424"/>
      <c r="H23" s="423" t="str">
        <f>Таблица!A31</f>
        <v>LT.TM</v>
      </c>
      <c r="I23" s="423"/>
      <c r="J23" s="424">
        <v>1</v>
      </c>
      <c r="K23" s="424"/>
      <c r="L23" s="104">
        <f>Таблица!E31</f>
        <v>16964.64</v>
      </c>
      <c r="M23" s="105">
        <f t="shared" si="0"/>
        <v>16964.64</v>
      </c>
    </row>
    <row r="24" spans="1:13" ht="12.75" customHeight="1" x14ac:dyDescent="0.3">
      <c r="A24" s="432"/>
      <c r="B24" s="424"/>
      <c r="C24" s="424"/>
      <c r="D24" s="424"/>
      <c r="E24" s="424"/>
      <c r="F24" s="424"/>
      <c r="G24" s="424"/>
      <c r="H24" s="423" t="str">
        <f>Таблица!A56</f>
        <v>LT.G-2</v>
      </c>
      <c r="I24" s="423"/>
      <c r="J24" s="424">
        <v>1</v>
      </c>
      <c r="K24" s="424"/>
      <c r="L24" s="104">
        <f>Таблица!E56</f>
        <v>23127.839999999997</v>
      </c>
      <c r="M24" s="105">
        <f t="shared" si="0"/>
        <v>23127.839999999997</v>
      </c>
    </row>
    <row r="25" spans="1:13" ht="12.75" customHeight="1" x14ac:dyDescent="0.3">
      <c r="A25" s="432"/>
      <c r="B25" s="424"/>
      <c r="C25" s="424"/>
      <c r="D25" s="424"/>
      <c r="E25" s="424"/>
      <c r="F25" s="424"/>
      <c r="G25" s="424"/>
      <c r="H25" s="423" t="str">
        <f>Таблица!A57</f>
        <v>LT.ST-1</v>
      </c>
      <c r="I25" s="423"/>
      <c r="J25" s="424">
        <v>1</v>
      </c>
      <c r="K25" s="424"/>
      <c r="L25" s="104">
        <f>Таблица!E57</f>
        <v>12852</v>
      </c>
      <c r="M25" s="105">
        <f t="shared" si="0"/>
        <v>12852</v>
      </c>
    </row>
    <row r="26" spans="1:13" ht="12.75" customHeight="1" x14ac:dyDescent="0.3">
      <c r="A26" s="432"/>
      <c r="B26" s="424"/>
      <c r="C26" s="424"/>
      <c r="D26" s="424"/>
      <c r="E26" s="424"/>
      <c r="F26" s="424"/>
      <c r="G26" s="424"/>
      <c r="H26" s="423" t="str">
        <f>Таблица!A62</f>
        <v>LT.T-2</v>
      </c>
      <c r="I26" s="423"/>
      <c r="J26" s="424">
        <v>2</v>
      </c>
      <c r="K26" s="424"/>
      <c r="L26" s="104">
        <f>Таблица!E62</f>
        <v>1804.3200000000002</v>
      </c>
      <c r="M26" s="105">
        <f t="shared" si="0"/>
        <v>3608.6400000000003</v>
      </c>
    </row>
    <row r="27" spans="1:13" ht="12.75" customHeight="1" x14ac:dyDescent="0.3">
      <c r="A27" s="432"/>
      <c r="B27" s="424"/>
      <c r="C27" s="424"/>
      <c r="D27" s="424"/>
      <c r="E27" s="424"/>
      <c r="F27" s="424"/>
      <c r="G27" s="424"/>
      <c r="H27" s="423" t="str">
        <f>Таблица!A91</f>
        <v>LT.S-2 (L)</v>
      </c>
      <c r="I27" s="423"/>
      <c r="J27" s="424">
        <v>1</v>
      </c>
      <c r="K27" s="424"/>
      <c r="L27" s="104">
        <f>Таблица!E91</f>
        <v>2322.7200000000003</v>
      </c>
      <c r="M27" s="105">
        <f t="shared" si="0"/>
        <v>2322.7200000000003</v>
      </c>
    </row>
    <row r="28" spans="1:13" ht="12.75" customHeight="1" x14ac:dyDescent="0.3">
      <c r="A28" s="432"/>
      <c r="B28" s="424"/>
      <c r="C28" s="424"/>
      <c r="D28" s="424"/>
      <c r="E28" s="424"/>
      <c r="F28" s="424"/>
      <c r="G28" s="424"/>
      <c r="H28" s="423" t="str">
        <f>Таблица!A91</f>
        <v>LT.S-2 (L)</v>
      </c>
      <c r="I28" s="423"/>
      <c r="J28" s="424">
        <v>1</v>
      </c>
      <c r="K28" s="424"/>
      <c r="L28" s="104">
        <f>Таблица!E91</f>
        <v>2322.7200000000003</v>
      </c>
      <c r="M28" s="105">
        <f t="shared" si="0"/>
        <v>2322.7200000000003</v>
      </c>
    </row>
    <row r="29" spans="1:13" ht="12.75" customHeight="1" x14ac:dyDescent="0.3">
      <c r="A29" s="432"/>
      <c r="B29" s="424"/>
      <c r="C29" s="424"/>
      <c r="D29" s="424"/>
      <c r="E29" s="424"/>
      <c r="F29" s="424"/>
      <c r="G29" s="424"/>
      <c r="H29" s="423" t="str">
        <f>Таблица!A71</f>
        <v>LT.D-3 (L)</v>
      </c>
      <c r="I29" s="423"/>
      <c r="J29" s="439">
        <v>1</v>
      </c>
      <c r="K29" s="439"/>
      <c r="L29" s="104">
        <f>Таблица!E71</f>
        <v>2835.36</v>
      </c>
      <c r="M29" s="105">
        <f t="shared" si="0"/>
        <v>2835.36</v>
      </c>
    </row>
    <row r="30" spans="1:13" ht="12.75" customHeight="1" x14ac:dyDescent="0.3">
      <c r="A30" s="432"/>
      <c r="B30" s="424"/>
      <c r="C30" s="424"/>
      <c r="D30" s="424"/>
      <c r="E30" s="424"/>
      <c r="F30" s="424"/>
      <c r="G30" s="424"/>
      <c r="H30" s="423" t="str">
        <f>Таблица!A71</f>
        <v>LT.D-3 (L)</v>
      </c>
      <c r="I30" s="423"/>
      <c r="J30" s="424">
        <v>1</v>
      </c>
      <c r="K30" s="424"/>
      <c r="L30" s="104">
        <f>Таблица!E71</f>
        <v>2835.36</v>
      </c>
      <c r="M30" s="105">
        <f t="shared" si="0"/>
        <v>2835.36</v>
      </c>
    </row>
    <row r="31" spans="1:13" ht="12.75" customHeight="1" x14ac:dyDescent="0.3">
      <c r="A31" s="432"/>
      <c r="B31" s="424"/>
      <c r="C31" s="424"/>
      <c r="D31" s="424"/>
      <c r="E31" s="424"/>
      <c r="F31" s="424"/>
      <c r="G31" s="424"/>
      <c r="H31" s="425" t="str">
        <f>Таблица!A95</f>
        <v>LT.FS</v>
      </c>
      <c r="I31" s="425"/>
      <c r="J31" s="424">
        <v>2</v>
      </c>
      <c r="K31" s="424"/>
      <c r="L31" s="104">
        <f>Таблица!E95</f>
        <v>1192.3200000000002</v>
      </c>
      <c r="M31" s="106">
        <f t="shared" si="0"/>
        <v>2384.6400000000003</v>
      </c>
    </row>
    <row r="32" spans="1:13" ht="12.75" customHeight="1" x14ac:dyDescent="0.3">
      <c r="A32" s="432"/>
      <c r="B32" s="424"/>
      <c r="C32" s="424"/>
      <c r="D32" s="424"/>
      <c r="E32" s="424"/>
      <c r="F32" s="424"/>
      <c r="G32" s="433"/>
      <c r="H32" s="410" t="s">
        <v>160</v>
      </c>
      <c r="I32" s="410"/>
      <c r="J32" s="410"/>
      <c r="K32" s="410"/>
      <c r="L32" s="410"/>
      <c r="M32" s="110">
        <f>SUM(M22:M31)</f>
        <v>92144.16</v>
      </c>
    </row>
    <row r="33" spans="1:16" ht="15.6" x14ac:dyDescent="0.3">
      <c r="A33" s="432"/>
      <c r="B33" s="424"/>
      <c r="C33" s="424"/>
      <c r="D33" s="424"/>
      <c r="E33" s="424"/>
      <c r="F33" s="424"/>
      <c r="G33" s="433"/>
      <c r="H33" s="426"/>
      <c r="I33" s="426"/>
      <c r="J33" s="426"/>
      <c r="K33" s="426"/>
      <c r="L33" s="109"/>
      <c r="M33" s="111"/>
    </row>
    <row r="34" spans="1:16" ht="15.6" x14ac:dyDescent="0.3">
      <c r="A34" s="432"/>
      <c r="B34" s="424"/>
      <c r="C34" s="424"/>
      <c r="D34" s="424"/>
      <c r="E34" s="424"/>
      <c r="F34" s="424"/>
      <c r="G34" s="433"/>
      <c r="H34" s="426"/>
      <c r="I34" s="426"/>
      <c r="J34" s="426"/>
      <c r="K34" s="426"/>
      <c r="L34" s="109"/>
      <c r="M34" s="111"/>
      <c r="P34" s="96"/>
    </row>
    <row r="35" spans="1:16" ht="16.2" thickBot="1" x14ac:dyDescent="0.35">
      <c r="A35" s="434"/>
      <c r="B35" s="435"/>
      <c r="C35" s="435"/>
      <c r="D35" s="435"/>
      <c r="E35" s="435"/>
      <c r="F35" s="435"/>
      <c r="G35" s="436"/>
      <c r="H35" s="440"/>
      <c r="I35" s="440"/>
      <c r="J35" s="440"/>
      <c r="K35" s="440"/>
      <c r="L35" s="112"/>
      <c r="M35" s="113"/>
      <c r="P35" s="97"/>
    </row>
    <row r="36" spans="1:16" ht="12.75" customHeight="1" thickBot="1" x14ac:dyDescent="0.3">
      <c r="A36" s="441" t="s">
        <v>137</v>
      </c>
      <c r="B36" s="442"/>
      <c r="C36" s="442"/>
      <c r="D36" s="442"/>
      <c r="E36" s="442"/>
      <c r="F36" s="442"/>
      <c r="G36" s="442"/>
      <c r="H36" s="442"/>
      <c r="I36" s="442"/>
      <c r="J36" s="442"/>
      <c r="K36" s="442"/>
      <c r="L36" s="442"/>
      <c r="M36" s="443"/>
      <c r="P36" s="97"/>
    </row>
    <row r="37" spans="1:16" ht="15.6" x14ac:dyDescent="0.3">
      <c r="A37" s="430"/>
      <c r="B37" s="431"/>
      <c r="C37" s="431"/>
      <c r="D37" s="431"/>
      <c r="E37" s="431"/>
      <c r="F37" s="431"/>
      <c r="G37" s="431"/>
      <c r="H37" s="437" t="s">
        <v>0</v>
      </c>
      <c r="I37" s="437"/>
      <c r="J37" s="438" t="s">
        <v>789</v>
      </c>
      <c r="K37" s="438"/>
      <c r="L37" s="107" t="s">
        <v>135</v>
      </c>
      <c r="M37" s="108" t="s">
        <v>136</v>
      </c>
      <c r="P37" s="97"/>
    </row>
    <row r="38" spans="1:16" ht="15.6" x14ac:dyDescent="0.3">
      <c r="A38" s="432"/>
      <c r="B38" s="424"/>
      <c r="C38" s="424"/>
      <c r="D38" s="424"/>
      <c r="E38" s="424"/>
      <c r="F38" s="424"/>
      <c r="G38" s="424"/>
      <c r="H38" s="423" t="str">
        <f>Таблица!A13</f>
        <v>LT.C-18 (L)</v>
      </c>
      <c r="I38" s="423"/>
      <c r="J38" s="424">
        <v>1</v>
      </c>
      <c r="K38" s="424"/>
      <c r="L38" s="104">
        <f>Таблица!E13</f>
        <v>40052.160000000003</v>
      </c>
      <c r="M38" s="105">
        <f t="shared" ref="M38:M44" si="1">L38*J38</f>
        <v>40052.160000000003</v>
      </c>
      <c r="P38" s="97"/>
    </row>
    <row r="39" spans="1:16" ht="15.6" x14ac:dyDescent="0.3">
      <c r="A39" s="432"/>
      <c r="B39" s="424"/>
      <c r="C39" s="424"/>
      <c r="D39" s="424"/>
      <c r="E39" s="424"/>
      <c r="F39" s="424"/>
      <c r="G39" s="424"/>
      <c r="H39" s="423" t="str">
        <f>Таблица!A31</f>
        <v>LT.TM</v>
      </c>
      <c r="I39" s="423"/>
      <c r="J39" s="424">
        <v>1</v>
      </c>
      <c r="K39" s="424"/>
      <c r="L39" s="104">
        <f>Таблица!E31</f>
        <v>16964.64</v>
      </c>
      <c r="M39" s="105">
        <f t="shared" si="1"/>
        <v>16964.64</v>
      </c>
      <c r="P39" s="97"/>
    </row>
    <row r="40" spans="1:16" ht="15.6" x14ac:dyDescent="0.3">
      <c r="A40" s="432"/>
      <c r="B40" s="424"/>
      <c r="C40" s="424"/>
      <c r="D40" s="424"/>
      <c r="E40" s="424"/>
      <c r="F40" s="424"/>
      <c r="G40" s="424"/>
      <c r="H40" s="423" t="str">
        <f>Таблица!A56</f>
        <v>LT.G-2</v>
      </c>
      <c r="I40" s="423"/>
      <c r="J40" s="424">
        <v>1</v>
      </c>
      <c r="K40" s="424"/>
      <c r="L40" s="104">
        <f>Таблица!E56</f>
        <v>23127.839999999997</v>
      </c>
      <c r="M40" s="105">
        <f t="shared" si="1"/>
        <v>23127.839999999997</v>
      </c>
      <c r="P40" s="97"/>
    </row>
    <row r="41" spans="1:16" ht="15.6" x14ac:dyDescent="0.3">
      <c r="A41" s="432"/>
      <c r="B41" s="424"/>
      <c r="C41" s="424"/>
      <c r="D41" s="424"/>
      <c r="E41" s="424"/>
      <c r="F41" s="424"/>
      <c r="G41" s="424"/>
      <c r="H41" s="423" t="str">
        <f>Таблица!A57</f>
        <v>LT.ST-1</v>
      </c>
      <c r="I41" s="423"/>
      <c r="J41" s="424">
        <v>1</v>
      </c>
      <c r="K41" s="424"/>
      <c r="L41" s="104">
        <f>Таблица!E57</f>
        <v>12852</v>
      </c>
      <c r="M41" s="105">
        <f t="shared" si="1"/>
        <v>12852</v>
      </c>
    </row>
    <row r="42" spans="1:16" ht="15.6" x14ac:dyDescent="0.3">
      <c r="A42" s="432"/>
      <c r="B42" s="424"/>
      <c r="C42" s="424"/>
      <c r="D42" s="424"/>
      <c r="E42" s="424"/>
      <c r="F42" s="424"/>
      <c r="G42" s="424"/>
      <c r="H42" s="423" t="str">
        <f>Таблица!A64</f>
        <v>LT.T-4</v>
      </c>
      <c r="I42" s="423"/>
      <c r="J42" s="439">
        <v>1</v>
      </c>
      <c r="K42" s="439"/>
      <c r="L42" s="104">
        <f>Таблица!E64</f>
        <v>3605.7599999999998</v>
      </c>
      <c r="M42" s="105">
        <f t="shared" si="1"/>
        <v>3605.7599999999998</v>
      </c>
    </row>
    <row r="43" spans="1:16" ht="15.6" x14ac:dyDescent="0.3">
      <c r="A43" s="432"/>
      <c r="B43" s="424"/>
      <c r="C43" s="424"/>
      <c r="D43" s="424"/>
      <c r="E43" s="424"/>
      <c r="F43" s="424"/>
      <c r="G43" s="424"/>
      <c r="H43" s="423" t="str">
        <f>Таблица!A71</f>
        <v>LT.D-3 (L)</v>
      </c>
      <c r="I43" s="423"/>
      <c r="J43" s="439">
        <v>1</v>
      </c>
      <c r="K43" s="439"/>
      <c r="L43" s="104">
        <f>Таблица!E71</f>
        <v>2835.36</v>
      </c>
      <c r="M43" s="105">
        <f t="shared" si="1"/>
        <v>2835.36</v>
      </c>
    </row>
    <row r="44" spans="1:16" ht="15.6" x14ac:dyDescent="0.3">
      <c r="A44" s="432"/>
      <c r="B44" s="424"/>
      <c r="C44" s="424"/>
      <c r="D44" s="424"/>
      <c r="E44" s="424"/>
      <c r="F44" s="424"/>
      <c r="G44" s="424"/>
      <c r="H44" s="103" t="str">
        <f>Таблица!A71</f>
        <v>LT.D-3 (L)</v>
      </c>
      <c r="I44" s="103"/>
      <c r="J44" s="424">
        <v>1</v>
      </c>
      <c r="K44" s="424"/>
      <c r="L44" s="104">
        <f>Таблица!E71</f>
        <v>2835.36</v>
      </c>
      <c r="M44" s="106">
        <f t="shared" si="1"/>
        <v>2835.36</v>
      </c>
    </row>
    <row r="45" spans="1:16" ht="15.6" x14ac:dyDescent="0.3">
      <c r="A45" s="432"/>
      <c r="B45" s="424"/>
      <c r="C45" s="424"/>
      <c r="D45" s="424"/>
      <c r="E45" s="424"/>
      <c r="F45" s="424"/>
      <c r="G45" s="433"/>
      <c r="H45" s="410" t="s">
        <v>160</v>
      </c>
      <c r="I45" s="410"/>
      <c r="J45" s="410"/>
      <c r="K45" s="410"/>
      <c r="L45" s="410"/>
      <c r="M45" s="110">
        <f>SUM(M38:M44)</f>
        <v>102273.12</v>
      </c>
    </row>
    <row r="46" spans="1:16" ht="15.75" customHeight="1" x14ac:dyDescent="0.3">
      <c r="A46" s="432"/>
      <c r="B46" s="424"/>
      <c r="C46" s="424"/>
      <c r="D46" s="424"/>
      <c r="E46" s="424"/>
      <c r="F46" s="424"/>
      <c r="G46" s="433"/>
      <c r="H46" s="426"/>
      <c r="I46" s="426"/>
      <c r="J46" s="426"/>
      <c r="K46" s="426"/>
      <c r="L46" s="109"/>
      <c r="M46" s="111"/>
    </row>
    <row r="47" spans="1:16" ht="15.75" customHeight="1" x14ac:dyDescent="0.3">
      <c r="A47" s="432"/>
      <c r="B47" s="424"/>
      <c r="C47" s="424"/>
      <c r="D47" s="424"/>
      <c r="E47" s="424"/>
      <c r="F47" s="424"/>
      <c r="G47" s="433"/>
      <c r="H47" s="426"/>
      <c r="I47" s="426"/>
      <c r="J47" s="426"/>
      <c r="K47" s="426"/>
      <c r="L47" s="109"/>
      <c r="M47" s="111"/>
    </row>
    <row r="48" spans="1:16" ht="15.75" customHeight="1" x14ac:dyDescent="0.3">
      <c r="A48" s="432"/>
      <c r="B48" s="424"/>
      <c r="C48" s="424"/>
      <c r="D48" s="424"/>
      <c r="E48" s="424"/>
      <c r="F48" s="424"/>
      <c r="G48" s="433"/>
      <c r="H48" s="426"/>
      <c r="I48" s="426"/>
      <c r="J48" s="426"/>
      <c r="K48" s="426"/>
      <c r="L48" s="109"/>
      <c r="M48" s="111"/>
    </row>
    <row r="49" spans="1:13" ht="15.75" customHeight="1" x14ac:dyDescent="0.3">
      <c r="A49" s="432"/>
      <c r="B49" s="424"/>
      <c r="C49" s="424"/>
      <c r="D49" s="424"/>
      <c r="E49" s="424"/>
      <c r="F49" s="424"/>
      <c r="G49" s="433"/>
      <c r="H49" s="426"/>
      <c r="I49" s="426"/>
      <c r="J49" s="426"/>
      <c r="K49" s="426"/>
      <c r="L49" s="109"/>
      <c r="M49" s="111"/>
    </row>
    <row r="50" spans="1:13" ht="15.75" customHeight="1" thickBot="1" x14ac:dyDescent="0.35">
      <c r="A50" s="434"/>
      <c r="B50" s="435"/>
      <c r="C50" s="435"/>
      <c r="D50" s="435"/>
      <c r="E50" s="435"/>
      <c r="F50" s="435"/>
      <c r="G50" s="436"/>
      <c r="H50" s="440"/>
      <c r="I50" s="440"/>
      <c r="J50" s="440"/>
      <c r="K50" s="440"/>
      <c r="L50" s="112"/>
      <c r="M50" s="113"/>
    </row>
    <row r="51" spans="1:13" ht="16.2" thickBot="1" x14ac:dyDescent="0.3">
      <c r="A51" s="444" t="s">
        <v>138</v>
      </c>
      <c r="B51" s="445"/>
      <c r="C51" s="445"/>
      <c r="D51" s="445"/>
      <c r="E51" s="445"/>
      <c r="F51" s="445"/>
      <c r="G51" s="445"/>
      <c r="H51" s="445"/>
      <c r="I51" s="445"/>
      <c r="J51" s="445"/>
      <c r="K51" s="445"/>
      <c r="L51" s="445"/>
      <c r="M51" s="446"/>
    </row>
    <row r="52" spans="1:13" ht="15.75" customHeight="1" x14ac:dyDescent="0.3">
      <c r="A52" s="430"/>
      <c r="B52" s="431"/>
      <c r="C52" s="431"/>
      <c r="D52" s="431"/>
      <c r="E52" s="431"/>
      <c r="F52" s="431"/>
      <c r="G52" s="431"/>
      <c r="H52" s="437" t="s">
        <v>0</v>
      </c>
      <c r="I52" s="437"/>
      <c r="J52" s="438" t="s">
        <v>789</v>
      </c>
      <c r="K52" s="438"/>
      <c r="L52" s="107" t="s">
        <v>135</v>
      </c>
      <c r="M52" s="108" t="s">
        <v>136</v>
      </c>
    </row>
    <row r="53" spans="1:13" ht="15.75" customHeight="1" x14ac:dyDescent="0.3">
      <c r="A53" s="432"/>
      <c r="B53" s="424"/>
      <c r="C53" s="424"/>
      <c r="D53" s="424"/>
      <c r="E53" s="424"/>
      <c r="F53" s="424"/>
      <c r="G53" s="424"/>
      <c r="H53" s="423" t="str">
        <f>Таблица!A23</f>
        <v>LT.D-18</v>
      </c>
      <c r="I53" s="423"/>
      <c r="J53" s="439">
        <v>1</v>
      </c>
      <c r="K53" s="439"/>
      <c r="L53" s="104">
        <f>Таблица!E23</f>
        <v>12009.599999999999</v>
      </c>
      <c r="M53" s="105">
        <f t="shared" ref="M53:M63" si="2">L53*J53</f>
        <v>12009.599999999999</v>
      </c>
    </row>
    <row r="54" spans="1:13" ht="15.6" x14ac:dyDescent="0.3">
      <c r="A54" s="432"/>
      <c r="B54" s="424"/>
      <c r="C54" s="424"/>
      <c r="D54" s="424"/>
      <c r="E54" s="424"/>
      <c r="F54" s="424"/>
      <c r="G54" s="424"/>
      <c r="H54" s="423" t="str">
        <f>Таблица!A130</f>
        <v>LT-710</v>
      </c>
      <c r="I54" s="423"/>
      <c r="J54" s="439">
        <v>4</v>
      </c>
      <c r="K54" s="439"/>
      <c r="L54" s="104">
        <f>Таблица!E130</f>
        <v>5929.92</v>
      </c>
      <c r="M54" s="105">
        <f t="shared" si="2"/>
        <v>23719.68</v>
      </c>
    </row>
    <row r="55" spans="1:13" ht="15.6" x14ac:dyDescent="0.3">
      <c r="A55" s="432"/>
      <c r="B55" s="424"/>
      <c r="C55" s="424"/>
      <c r="D55" s="424"/>
      <c r="E55" s="424"/>
      <c r="F55" s="424"/>
      <c r="G55" s="424"/>
      <c r="H55" s="423" t="str">
        <f>Таблица!A25</f>
        <v>LT.BR-1</v>
      </c>
      <c r="I55" s="423"/>
      <c r="J55" s="439">
        <v>1</v>
      </c>
      <c r="K55" s="439"/>
      <c r="L55" s="104">
        <f>Таблица!E25</f>
        <v>11075.04</v>
      </c>
      <c r="M55" s="105">
        <f t="shared" si="2"/>
        <v>11075.04</v>
      </c>
    </row>
    <row r="56" spans="1:13" ht="15.6" x14ac:dyDescent="0.3">
      <c r="A56" s="432"/>
      <c r="B56" s="424"/>
      <c r="C56" s="424"/>
      <c r="D56" s="424"/>
      <c r="E56" s="424"/>
      <c r="F56" s="424"/>
      <c r="G56" s="424"/>
      <c r="H56" s="423" t="str">
        <f>Таблица!A130</f>
        <v>LT-710</v>
      </c>
      <c r="I56" s="423"/>
      <c r="J56" s="439">
        <v>1</v>
      </c>
      <c r="K56" s="439"/>
      <c r="L56" s="104">
        <f>Таблица!E130</f>
        <v>5929.92</v>
      </c>
      <c r="M56" s="105">
        <f t="shared" si="2"/>
        <v>5929.92</v>
      </c>
    </row>
    <row r="57" spans="1:13" ht="15.6" x14ac:dyDescent="0.3">
      <c r="A57" s="432"/>
      <c r="B57" s="424"/>
      <c r="C57" s="424"/>
      <c r="D57" s="424"/>
      <c r="E57" s="424"/>
      <c r="F57" s="424"/>
      <c r="G57" s="424"/>
      <c r="H57" s="423" t="str">
        <f>Таблица!A27</f>
        <v>LT.BR-3</v>
      </c>
      <c r="I57" s="423"/>
      <c r="J57" s="439">
        <v>1</v>
      </c>
      <c r="K57" s="439"/>
      <c r="L57" s="104">
        <f>Таблица!E27</f>
        <v>12051.36</v>
      </c>
      <c r="M57" s="105">
        <f t="shared" si="2"/>
        <v>12051.36</v>
      </c>
    </row>
    <row r="58" spans="1:13" ht="15.6" x14ac:dyDescent="0.3">
      <c r="A58" s="432"/>
      <c r="B58" s="424"/>
      <c r="C58" s="424"/>
      <c r="D58" s="424"/>
      <c r="E58" s="424"/>
      <c r="F58" s="424"/>
      <c r="G58" s="424"/>
      <c r="H58" s="423" t="str">
        <f>Таблица!A130</f>
        <v>LT-710</v>
      </c>
      <c r="I58" s="423"/>
      <c r="J58" s="439">
        <v>1</v>
      </c>
      <c r="K58" s="439"/>
      <c r="L58" s="104">
        <f>Таблица!E130</f>
        <v>5929.92</v>
      </c>
      <c r="M58" s="105">
        <f t="shared" si="2"/>
        <v>5929.92</v>
      </c>
    </row>
    <row r="59" spans="1:13" ht="15.75" customHeight="1" x14ac:dyDescent="0.3">
      <c r="A59" s="432"/>
      <c r="B59" s="424"/>
      <c r="C59" s="424"/>
      <c r="D59" s="424"/>
      <c r="E59" s="424"/>
      <c r="F59" s="424"/>
      <c r="G59" s="424"/>
      <c r="H59" s="423" t="str">
        <f>Таблица!A31</f>
        <v>LT.TM</v>
      </c>
      <c r="I59" s="423"/>
      <c r="J59" s="439">
        <v>1</v>
      </c>
      <c r="K59" s="439"/>
      <c r="L59" s="104">
        <f>Таблица!E31</f>
        <v>16964.64</v>
      </c>
      <c r="M59" s="105">
        <f t="shared" si="2"/>
        <v>16964.64</v>
      </c>
    </row>
    <row r="60" spans="1:13" ht="15.75" customHeight="1" x14ac:dyDescent="0.3">
      <c r="A60" s="432"/>
      <c r="B60" s="424"/>
      <c r="C60" s="424"/>
      <c r="D60" s="424"/>
      <c r="E60" s="424"/>
      <c r="F60" s="424"/>
      <c r="G60" s="424"/>
      <c r="H60" s="423" t="str">
        <f>Таблица!A97</f>
        <v>LT.SD-1</v>
      </c>
      <c r="I60" s="423"/>
      <c r="J60" s="439">
        <v>2</v>
      </c>
      <c r="K60" s="439"/>
      <c r="L60" s="104">
        <f>Таблица!E97</f>
        <v>14391.36</v>
      </c>
      <c r="M60" s="105">
        <f t="shared" si="2"/>
        <v>28782.720000000001</v>
      </c>
    </row>
    <row r="61" spans="1:13" ht="15.6" x14ac:dyDescent="0.3">
      <c r="A61" s="432"/>
      <c r="B61" s="424"/>
      <c r="C61" s="424"/>
      <c r="D61" s="424"/>
      <c r="E61" s="424"/>
      <c r="F61" s="424"/>
      <c r="G61" s="424"/>
      <c r="H61" s="423" t="str">
        <f>Таблица!A98</f>
        <v>LT.D-4  (L)</v>
      </c>
      <c r="I61" s="423"/>
      <c r="J61" s="439">
        <v>2</v>
      </c>
      <c r="K61" s="439"/>
      <c r="L61" s="104">
        <f>Таблица!E98</f>
        <v>2616.48</v>
      </c>
      <c r="M61" s="105">
        <f t="shared" si="2"/>
        <v>5232.96</v>
      </c>
    </row>
    <row r="62" spans="1:13" ht="15.6" x14ac:dyDescent="0.3">
      <c r="A62" s="432"/>
      <c r="B62" s="424"/>
      <c r="C62" s="424"/>
      <c r="D62" s="424"/>
      <c r="E62" s="424"/>
      <c r="F62" s="424"/>
      <c r="G62" s="424"/>
      <c r="H62" s="423" t="str">
        <f>Таблица!A98</f>
        <v>LT.D-4  (L)</v>
      </c>
      <c r="I62" s="423"/>
      <c r="J62" s="439">
        <v>2</v>
      </c>
      <c r="K62" s="439"/>
      <c r="L62" s="104">
        <f>Таблица!E98</f>
        <v>2616.48</v>
      </c>
      <c r="M62" s="105">
        <f t="shared" si="2"/>
        <v>5232.96</v>
      </c>
    </row>
    <row r="63" spans="1:13" ht="15.6" x14ac:dyDescent="0.3">
      <c r="A63" s="432"/>
      <c r="B63" s="424"/>
      <c r="C63" s="424"/>
      <c r="D63" s="424"/>
      <c r="E63" s="424"/>
      <c r="F63" s="424"/>
      <c r="G63" s="424"/>
      <c r="H63" s="423" t="str">
        <f>Таблица!A132</f>
        <v>NZ 60-100</v>
      </c>
      <c r="I63" s="423"/>
      <c r="J63" s="439">
        <v>8</v>
      </c>
      <c r="K63" s="439"/>
      <c r="L63" s="104">
        <f>Таблица!E132</f>
        <v>597.6</v>
      </c>
      <c r="M63" s="106">
        <f t="shared" si="2"/>
        <v>4780.8</v>
      </c>
    </row>
    <row r="64" spans="1:13" ht="15.6" x14ac:dyDescent="0.3">
      <c r="A64" s="432"/>
      <c r="B64" s="424"/>
      <c r="C64" s="424"/>
      <c r="D64" s="424"/>
      <c r="E64" s="424"/>
      <c r="F64" s="424"/>
      <c r="G64" s="433"/>
      <c r="H64" s="410" t="s">
        <v>160</v>
      </c>
      <c r="I64" s="410"/>
      <c r="J64" s="410"/>
      <c r="K64" s="410"/>
      <c r="L64" s="410"/>
      <c r="M64" s="110">
        <f>SUM(M53:M63)</f>
        <v>131709.6</v>
      </c>
    </row>
    <row r="65" spans="1:13" ht="16.2" thickBot="1" x14ac:dyDescent="0.35">
      <c r="A65" s="434"/>
      <c r="B65" s="435"/>
      <c r="C65" s="435"/>
      <c r="D65" s="435"/>
      <c r="E65" s="435"/>
      <c r="F65" s="435"/>
      <c r="G65" s="436"/>
      <c r="H65" s="440"/>
      <c r="I65" s="440"/>
      <c r="J65" s="440"/>
      <c r="K65" s="440"/>
      <c r="L65" s="112"/>
      <c r="M65" s="113"/>
    </row>
    <row r="66" spans="1:13" ht="16.2" thickBot="1" x14ac:dyDescent="0.3">
      <c r="A66" s="441" t="s">
        <v>139</v>
      </c>
      <c r="B66" s="442"/>
      <c r="C66" s="442"/>
      <c r="D66" s="442"/>
      <c r="E66" s="442"/>
      <c r="F66" s="442"/>
      <c r="G66" s="442"/>
      <c r="H66" s="442"/>
      <c r="I66" s="442"/>
      <c r="J66" s="442"/>
      <c r="K66" s="442"/>
      <c r="L66" s="442"/>
      <c r="M66" s="443"/>
    </row>
    <row r="67" spans="1:13" ht="15.6" x14ac:dyDescent="0.3">
      <c r="A67" s="430"/>
      <c r="B67" s="431"/>
      <c r="C67" s="431"/>
      <c r="D67" s="431"/>
      <c r="E67" s="431"/>
      <c r="F67" s="431"/>
      <c r="G67" s="431"/>
      <c r="H67" s="437" t="s">
        <v>0</v>
      </c>
      <c r="I67" s="437"/>
      <c r="J67" s="438" t="s">
        <v>789</v>
      </c>
      <c r="K67" s="438"/>
      <c r="L67" s="107" t="s">
        <v>135</v>
      </c>
      <c r="M67" s="108" t="s">
        <v>136</v>
      </c>
    </row>
    <row r="68" spans="1:13" ht="15.6" x14ac:dyDescent="0.3">
      <c r="A68" s="432"/>
      <c r="B68" s="424"/>
      <c r="C68" s="424"/>
      <c r="D68" s="424"/>
      <c r="E68" s="424"/>
      <c r="F68" s="424"/>
      <c r="G68" s="424"/>
      <c r="H68" s="448" t="str">
        <f>Таблица!A7</f>
        <v>LT.В-18 (L)</v>
      </c>
      <c r="I68" s="448"/>
      <c r="J68" s="424">
        <v>1</v>
      </c>
      <c r="K68" s="424"/>
      <c r="L68" s="104">
        <f>Таблица!E7</f>
        <v>29232</v>
      </c>
      <c r="M68" s="105">
        <f t="shared" ref="M68:M79" si="3">L68*J68</f>
        <v>29232</v>
      </c>
    </row>
    <row r="69" spans="1:13" ht="15.6" x14ac:dyDescent="0.3">
      <c r="A69" s="432"/>
      <c r="B69" s="424"/>
      <c r="C69" s="424"/>
      <c r="D69" s="424"/>
      <c r="E69" s="424"/>
      <c r="F69" s="424"/>
      <c r="G69" s="424"/>
      <c r="H69" s="448" t="str">
        <f>Таблица!A33</f>
        <v>LT.TS-3</v>
      </c>
      <c r="I69" s="448"/>
      <c r="J69" s="424">
        <v>1</v>
      </c>
      <c r="K69" s="424"/>
      <c r="L69" s="104">
        <f>Таблица!E33</f>
        <v>18119.52</v>
      </c>
      <c r="M69" s="105">
        <f t="shared" si="3"/>
        <v>18119.52</v>
      </c>
    </row>
    <row r="70" spans="1:13" ht="15.6" x14ac:dyDescent="0.3">
      <c r="A70" s="432"/>
      <c r="B70" s="424"/>
      <c r="C70" s="424"/>
      <c r="D70" s="424"/>
      <c r="E70" s="424"/>
      <c r="F70" s="424"/>
      <c r="G70" s="424"/>
      <c r="H70" s="449" t="str">
        <f>Таблица!A36</f>
        <v>LT.YK</v>
      </c>
      <c r="I70" s="449"/>
      <c r="J70" s="424">
        <v>2</v>
      </c>
      <c r="K70" s="424"/>
      <c r="L70" s="104">
        <f>Таблица!E36</f>
        <v>8998.5600000000013</v>
      </c>
      <c r="M70" s="105">
        <f t="shared" si="3"/>
        <v>17997.120000000003</v>
      </c>
    </row>
    <row r="71" spans="1:13" ht="15.6" x14ac:dyDescent="0.3">
      <c r="A71" s="432"/>
      <c r="B71" s="424"/>
      <c r="C71" s="424"/>
      <c r="D71" s="424"/>
      <c r="E71" s="424"/>
      <c r="F71" s="424"/>
      <c r="G71" s="424"/>
      <c r="H71" s="447" t="str">
        <f>Таблица!A35</f>
        <v>LT.PK</v>
      </c>
      <c r="I71" s="447"/>
      <c r="J71" s="424">
        <v>1</v>
      </c>
      <c r="K71" s="424"/>
      <c r="L71" s="104">
        <f>Таблица!E35</f>
        <v>777.59999999999991</v>
      </c>
      <c r="M71" s="105">
        <f t="shared" si="3"/>
        <v>777.59999999999991</v>
      </c>
    </row>
    <row r="72" spans="1:13" ht="15.6" x14ac:dyDescent="0.3">
      <c r="A72" s="432"/>
      <c r="B72" s="424"/>
      <c r="C72" s="424"/>
      <c r="D72" s="424"/>
      <c r="E72" s="424"/>
      <c r="F72" s="424"/>
      <c r="G72" s="424"/>
      <c r="H72" s="448" t="str">
        <f>Таблица!A58</f>
        <v>LT.ST-2</v>
      </c>
      <c r="I72" s="448"/>
      <c r="J72" s="424">
        <v>1</v>
      </c>
      <c r="K72" s="424"/>
      <c r="L72" s="104">
        <f>Таблица!E58</f>
        <v>10025.280000000001</v>
      </c>
      <c r="M72" s="105">
        <f t="shared" si="3"/>
        <v>10025.280000000001</v>
      </c>
    </row>
    <row r="73" spans="1:13" ht="15.6" x14ac:dyDescent="0.3">
      <c r="A73" s="432"/>
      <c r="B73" s="424"/>
      <c r="C73" s="424"/>
      <c r="D73" s="424"/>
      <c r="E73" s="424"/>
      <c r="F73" s="424"/>
      <c r="G73" s="424"/>
      <c r="H73" s="448" t="str">
        <f>Таблица!A60</f>
        <v>LT.SU-2</v>
      </c>
      <c r="I73" s="448"/>
      <c r="J73" s="424">
        <v>2</v>
      </c>
      <c r="K73" s="424"/>
      <c r="L73" s="104">
        <f>Таблица!E60</f>
        <v>6945.119999999999</v>
      </c>
      <c r="M73" s="105">
        <f t="shared" si="3"/>
        <v>13890.239999999998</v>
      </c>
    </row>
    <row r="74" spans="1:13" ht="15.6" x14ac:dyDescent="0.3">
      <c r="A74" s="432"/>
      <c r="B74" s="424"/>
      <c r="C74" s="424"/>
      <c r="D74" s="424"/>
      <c r="E74" s="424"/>
      <c r="F74" s="424"/>
      <c r="G74" s="424"/>
      <c r="H74" s="450" t="str">
        <f>Таблица!A64</f>
        <v>LT.T-4</v>
      </c>
      <c r="I74" s="450"/>
      <c r="J74" s="424">
        <v>1</v>
      </c>
      <c r="K74" s="424"/>
      <c r="L74" s="104">
        <f>Таблица!E64</f>
        <v>3605.7599999999998</v>
      </c>
      <c r="M74" s="105">
        <f t="shared" si="3"/>
        <v>3605.7599999999998</v>
      </c>
    </row>
    <row r="75" spans="1:13" ht="15.6" x14ac:dyDescent="0.3">
      <c r="A75" s="432"/>
      <c r="B75" s="424"/>
      <c r="C75" s="424"/>
      <c r="D75" s="424"/>
      <c r="E75" s="424"/>
      <c r="F75" s="424"/>
      <c r="G75" s="424"/>
      <c r="H75" s="448" t="str">
        <f>Таблица!A69</f>
        <v>LT.D-2 (L)</v>
      </c>
      <c r="I75" s="448"/>
      <c r="J75" s="424">
        <v>1</v>
      </c>
      <c r="K75" s="424"/>
      <c r="L75" s="104">
        <f>Таблица!E69</f>
        <v>3348</v>
      </c>
      <c r="M75" s="105">
        <f t="shared" si="3"/>
        <v>3348</v>
      </c>
    </row>
    <row r="76" spans="1:13" ht="15.6" x14ac:dyDescent="0.3">
      <c r="A76" s="432"/>
      <c r="B76" s="424"/>
      <c r="C76" s="424"/>
      <c r="D76" s="424"/>
      <c r="E76" s="424"/>
      <c r="F76" s="424"/>
      <c r="G76" s="424"/>
      <c r="H76" s="448" t="str">
        <f>Таблица!A69</f>
        <v>LT.D-2 (L)</v>
      </c>
      <c r="I76" s="448"/>
      <c r="J76" s="424">
        <v>1</v>
      </c>
      <c r="K76" s="424"/>
      <c r="L76" s="104">
        <f>Таблица!E69</f>
        <v>3348</v>
      </c>
      <c r="M76" s="105">
        <f t="shared" si="3"/>
        <v>3348</v>
      </c>
    </row>
    <row r="77" spans="1:13" ht="15.6" x14ac:dyDescent="0.3">
      <c r="A77" s="432"/>
      <c r="B77" s="424"/>
      <c r="C77" s="424"/>
      <c r="D77" s="424"/>
      <c r="E77" s="424"/>
      <c r="F77" s="424"/>
      <c r="G77" s="424"/>
      <c r="H77" s="448" t="str">
        <f>Таблица!A75</f>
        <v>LT.S-2 R (L)</v>
      </c>
      <c r="I77" s="448"/>
      <c r="J77" s="424">
        <v>1</v>
      </c>
      <c r="K77" s="424"/>
      <c r="L77" s="104">
        <f>Таблица!E75</f>
        <v>7715.5199999999995</v>
      </c>
      <c r="M77" s="105">
        <f t="shared" si="3"/>
        <v>7715.5199999999995</v>
      </c>
    </row>
    <row r="78" spans="1:13" ht="15.6" x14ac:dyDescent="0.3">
      <c r="A78" s="432"/>
      <c r="B78" s="424"/>
      <c r="C78" s="424"/>
      <c r="D78" s="424"/>
      <c r="E78" s="424"/>
      <c r="F78" s="424"/>
      <c r="G78" s="424"/>
      <c r="H78" s="448" t="str">
        <f>Таблица!A75</f>
        <v>LT.S-2 R (L)</v>
      </c>
      <c r="I78" s="448"/>
      <c r="J78" s="424">
        <v>1</v>
      </c>
      <c r="K78" s="424"/>
      <c r="L78" s="104">
        <f>Таблица!E75</f>
        <v>7715.5199999999995</v>
      </c>
      <c r="M78" s="105">
        <f t="shared" si="3"/>
        <v>7715.5199999999995</v>
      </c>
    </row>
    <row r="79" spans="1:13" ht="15.6" x14ac:dyDescent="0.3">
      <c r="A79" s="432"/>
      <c r="B79" s="424"/>
      <c r="C79" s="424"/>
      <c r="D79" s="424"/>
      <c r="E79" s="424"/>
      <c r="F79" s="424"/>
      <c r="G79" s="424"/>
      <c r="H79" s="448" t="str">
        <f>Таблица!A38</f>
        <v>LT.PS-18</v>
      </c>
      <c r="I79" s="448"/>
      <c r="J79" s="424">
        <v>1</v>
      </c>
      <c r="K79" s="424"/>
      <c r="L79" s="104">
        <f>Таблица!E38</f>
        <v>15449.76</v>
      </c>
      <c r="M79" s="106">
        <f t="shared" si="3"/>
        <v>15449.76</v>
      </c>
    </row>
    <row r="80" spans="1:13" ht="15.6" x14ac:dyDescent="0.3">
      <c r="A80" s="432"/>
      <c r="B80" s="424"/>
      <c r="C80" s="424"/>
      <c r="D80" s="424"/>
      <c r="E80" s="424"/>
      <c r="F80" s="424"/>
      <c r="G80" s="433"/>
      <c r="H80" s="410"/>
      <c r="I80" s="410"/>
      <c r="J80" s="410"/>
      <c r="K80" s="410"/>
      <c r="L80" s="410"/>
      <c r="M80" s="110">
        <f>SUM(M68:M79)</f>
        <v>131224.32000000001</v>
      </c>
    </row>
    <row r="81" spans="1:13" ht="16.2" thickBot="1" x14ac:dyDescent="0.35">
      <c r="A81" s="434"/>
      <c r="B81" s="435"/>
      <c r="C81" s="435"/>
      <c r="D81" s="435"/>
      <c r="E81" s="435"/>
      <c r="F81" s="435"/>
      <c r="G81" s="436"/>
      <c r="H81" s="440"/>
      <c r="I81" s="440"/>
      <c r="J81" s="440"/>
      <c r="K81" s="440"/>
      <c r="L81" s="112"/>
      <c r="M81" s="113"/>
    </row>
    <row r="82" spans="1:13" ht="16.2" thickBot="1" x14ac:dyDescent="0.3">
      <c r="A82" s="441" t="s">
        <v>140</v>
      </c>
      <c r="B82" s="442"/>
      <c r="C82" s="442"/>
      <c r="D82" s="442"/>
      <c r="E82" s="442"/>
      <c r="F82" s="442"/>
      <c r="G82" s="442"/>
      <c r="H82" s="442"/>
      <c r="I82" s="442"/>
      <c r="J82" s="442"/>
      <c r="K82" s="442"/>
      <c r="L82" s="442"/>
      <c r="M82" s="443"/>
    </row>
    <row r="83" spans="1:13" ht="15.6" x14ac:dyDescent="0.3">
      <c r="A83" s="430"/>
      <c r="B83" s="431"/>
      <c r="C83" s="431"/>
      <c r="D83" s="431"/>
      <c r="E83" s="431"/>
      <c r="F83" s="431"/>
      <c r="G83" s="431"/>
      <c r="H83" s="437" t="s">
        <v>0</v>
      </c>
      <c r="I83" s="437"/>
      <c r="J83" s="438" t="s">
        <v>789</v>
      </c>
      <c r="K83" s="438"/>
      <c r="L83" s="107" t="s">
        <v>135</v>
      </c>
      <c r="M83" s="108" t="s">
        <v>136</v>
      </c>
    </row>
    <row r="84" spans="1:13" ht="15.6" x14ac:dyDescent="0.3">
      <c r="A84" s="432"/>
      <c r="B84" s="424"/>
      <c r="C84" s="424"/>
      <c r="D84" s="424"/>
      <c r="E84" s="424"/>
      <c r="F84" s="424"/>
      <c r="G84" s="424"/>
      <c r="H84" s="451" t="str">
        <f>Таблица!A96</f>
        <v>LT.STO</v>
      </c>
      <c r="I84" s="451"/>
      <c r="J84" s="424">
        <v>1</v>
      </c>
      <c r="K84" s="424"/>
      <c r="L84" s="104">
        <f>Таблица!E96</f>
        <v>61683.839999999997</v>
      </c>
      <c r="M84" s="105">
        <f>L84*J84</f>
        <v>61683.839999999997</v>
      </c>
    </row>
    <row r="85" spans="1:13" ht="15.6" x14ac:dyDescent="0.3">
      <c r="A85" s="432"/>
      <c r="B85" s="424"/>
      <c r="C85" s="424"/>
      <c r="D85" s="424"/>
      <c r="E85" s="424"/>
      <c r="F85" s="424"/>
      <c r="G85" s="424"/>
      <c r="H85" s="451" t="str">
        <f>Таблица!A42</f>
        <v>LT.SS</v>
      </c>
      <c r="I85" s="451"/>
      <c r="J85" s="424">
        <v>1</v>
      </c>
      <c r="K85" s="424"/>
      <c r="L85" s="104">
        <f>Таблица!E42</f>
        <v>20770.560000000001</v>
      </c>
      <c r="M85" s="105">
        <f>L85*J85</f>
        <v>20770.560000000001</v>
      </c>
    </row>
    <row r="86" spans="1:13" ht="15.6" x14ac:dyDescent="0.3">
      <c r="A86" s="432"/>
      <c r="B86" s="424"/>
      <c r="C86" s="424"/>
      <c r="D86" s="424"/>
      <c r="E86" s="424"/>
      <c r="F86" s="424"/>
      <c r="G86" s="424"/>
      <c r="H86" s="451" t="str">
        <f>Таблица!A130</f>
        <v>LT-710</v>
      </c>
      <c r="I86" s="451"/>
      <c r="J86" s="424">
        <v>4</v>
      </c>
      <c r="K86" s="424"/>
      <c r="L86" s="104">
        <f>Таблица!E130</f>
        <v>5929.92</v>
      </c>
      <c r="M86" s="106">
        <f>L86*J86</f>
        <v>23719.68</v>
      </c>
    </row>
    <row r="87" spans="1:13" ht="15.6" x14ac:dyDescent="0.3">
      <c r="A87" s="432"/>
      <c r="B87" s="424"/>
      <c r="C87" s="424"/>
      <c r="D87" s="424"/>
      <c r="E87" s="424"/>
      <c r="F87" s="424"/>
      <c r="G87" s="433"/>
      <c r="H87" s="410" t="s">
        <v>160</v>
      </c>
      <c r="I87" s="410"/>
      <c r="J87" s="410"/>
      <c r="K87" s="410"/>
      <c r="L87" s="410"/>
      <c r="M87" s="110">
        <f>SUM(M84:M86)</f>
        <v>106174.07999999999</v>
      </c>
    </row>
    <row r="88" spans="1:13" ht="15.75" customHeight="1" x14ac:dyDescent="0.3">
      <c r="A88" s="432"/>
      <c r="B88" s="424"/>
      <c r="C88" s="424"/>
      <c r="D88" s="424"/>
      <c r="E88" s="424"/>
      <c r="F88" s="424"/>
      <c r="G88" s="433"/>
      <c r="H88" s="426"/>
      <c r="I88" s="426"/>
      <c r="J88" s="426"/>
      <c r="K88" s="426"/>
      <c r="L88" s="109"/>
      <c r="M88" s="111"/>
    </row>
    <row r="89" spans="1:13" ht="15.75" customHeight="1" x14ac:dyDescent="0.3">
      <c r="A89" s="432"/>
      <c r="B89" s="424"/>
      <c r="C89" s="424"/>
      <c r="D89" s="424"/>
      <c r="E89" s="424"/>
      <c r="F89" s="424"/>
      <c r="G89" s="433"/>
      <c r="H89" s="426"/>
      <c r="I89" s="426"/>
      <c r="J89" s="426"/>
      <c r="K89" s="426"/>
      <c r="L89" s="109"/>
      <c r="M89" s="111"/>
    </row>
    <row r="90" spans="1:13" ht="15.6" x14ac:dyDescent="0.3">
      <c r="A90" s="432"/>
      <c r="B90" s="424"/>
      <c r="C90" s="424"/>
      <c r="D90" s="424"/>
      <c r="E90" s="424"/>
      <c r="F90" s="424"/>
      <c r="G90" s="433"/>
      <c r="H90" s="426"/>
      <c r="I90" s="426"/>
      <c r="J90" s="426"/>
      <c r="K90" s="426"/>
      <c r="L90" s="109"/>
      <c r="M90" s="111"/>
    </row>
    <row r="91" spans="1:13" ht="15.6" x14ac:dyDescent="0.3">
      <c r="A91" s="432"/>
      <c r="B91" s="424"/>
      <c r="C91" s="424"/>
      <c r="D91" s="424"/>
      <c r="E91" s="424"/>
      <c r="F91" s="424"/>
      <c r="G91" s="433"/>
      <c r="H91" s="426"/>
      <c r="I91" s="426"/>
      <c r="J91" s="426"/>
      <c r="K91" s="426"/>
      <c r="L91" s="109"/>
      <c r="M91" s="111"/>
    </row>
    <row r="92" spans="1:13" ht="15.6" x14ac:dyDescent="0.3">
      <c r="A92" s="432"/>
      <c r="B92" s="424"/>
      <c r="C92" s="424"/>
      <c r="D92" s="424"/>
      <c r="E92" s="424"/>
      <c r="F92" s="424"/>
      <c r="G92" s="433"/>
      <c r="H92" s="426"/>
      <c r="I92" s="426"/>
      <c r="J92" s="426"/>
      <c r="K92" s="426"/>
      <c r="L92" s="109"/>
      <c r="M92" s="111"/>
    </row>
    <row r="93" spans="1:13" ht="15.6" x14ac:dyDescent="0.3">
      <c r="A93" s="432"/>
      <c r="B93" s="424"/>
      <c r="C93" s="424"/>
      <c r="D93" s="424"/>
      <c r="E93" s="424"/>
      <c r="F93" s="424"/>
      <c r="G93" s="433"/>
      <c r="H93" s="426"/>
      <c r="I93" s="426"/>
      <c r="J93" s="426"/>
      <c r="K93" s="426"/>
      <c r="L93" s="109"/>
      <c r="M93" s="111"/>
    </row>
    <row r="94" spans="1:13" ht="15.6" x14ac:dyDescent="0.3">
      <c r="A94" s="432"/>
      <c r="B94" s="424"/>
      <c r="C94" s="424"/>
      <c r="D94" s="424"/>
      <c r="E94" s="424"/>
      <c r="F94" s="424"/>
      <c r="G94" s="433"/>
      <c r="H94" s="426"/>
      <c r="I94" s="426"/>
      <c r="J94" s="426"/>
      <c r="K94" s="426"/>
      <c r="L94" s="109"/>
      <c r="M94" s="111"/>
    </row>
    <row r="95" spans="1:13" ht="15.75" customHeight="1" x14ac:dyDescent="0.3">
      <c r="A95" s="432"/>
      <c r="B95" s="424"/>
      <c r="C95" s="424"/>
      <c r="D95" s="424"/>
      <c r="E95" s="424"/>
      <c r="F95" s="424"/>
      <c r="G95" s="433"/>
      <c r="H95" s="426"/>
      <c r="I95" s="426"/>
      <c r="J95" s="426"/>
      <c r="K95" s="426"/>
      <c r="L95" s="109"/>
      <c r="M95" s="111"/>
    </row>
    <row r="96" spans="1:13" ht="15.6" x14ac:dyDescent="0.3">
      <c r="A96" s="432"/>
      <c r="B96" s="424"/>
      <c r="C96" s="424"/>
      <c r="D96" s="424"/>
      <c r="E96" s="424"/>
      <c r="F96" s="424"/>
      <c r="G96" s="433"/>
      <c r="H96" s="426"/>
      <c r="I96" s="426"/>
      <c r="J96" s="426"/>
      <c r="K96" s="426"/>
      <c r="L96" s="109"/>
      <c r="M96" s="111"/>
    </row>
    <row r="97" spans="1:13" ht="16.2" thickBot="1" x14ac:dyDescent="0.35">
      <c r="A97" s="434"/>
      <c r="B97" s="435"/>
      <c r="C97" s="435"/>
      <c r="D97" s="435"/>
      <c r="E97" s="435"/>
      <c r="F97" s="435"/>
      <c r="G97" s="436"/>
      <c r="H97" s="440"/>
      <c r="I97" s="440"/>
      <c r="J97" s="440"/>
      <c r="K97" s="440"/>
      <c r="L97" s="112"/>
      <c r="M97" s="113"/>
    </row>
    <row r="98" spans="1:13" ht="15.75" customHeight="1" thickBot="1" x14ac:dyDescent="0.3">
      <c r="A98" s="444" t="s">
        <v>141</v>
      </c>
      <c r="B98" s="445"/>
      <c r="C98" s="445"/>
      <c r="D98" s="445"/>
      <c r="E98" s="445"/>
      <c r="F98" s="445"/>
      <c r="G98" s="445"/>
      <c r="H98" s="445"/>
      <c r="I98" s="445"/>
      <c r="J98" s="445"/>
      <c r="K98" s="445"/>
      <c r="L98" s="445"/>
      <c r="M98" s="446"/>
    </row>
    <row r="99" spans="1:13" ht="15.6" x14ac:dyDescent="0.3">
      <c r="A99" s="430"/>
      <c r="B99" s="431"/>
      <c r="C99" s="431"/>
      <c r="D99" s="431"/>
      <c r="E99" s="431"/>
      <c r="F99" s="431"/>
      <c r="G99" s="431"/>
      <c r="H99" s="437" t="s">
        <v>0</v>
      </c>
      <c r="I99" s="437"/>
      <c r="J99" s="438" t="s">
        <v>789</v>
      </c>
      <c r="K99" s="438"/>
      <c r="L99" s="107" t="s">
        <v>135</v>
      </c>
      <c r="M99" s="108" t="s">
        <v>136</v>
      </c>
    </row>
    <row r="100" spans="1:13" ht="15.6" x14ac:dyDescent="0.3">
      <c r="A100" s="432"/>
      <c r="B100" s="424"/>
      <c r="C100" s="424"/>
      <c r="D100" s="424"/>
      <c r="E100" s="424"/>
      <c r="F100" s="424"/>
      <c r="G100" s="424"/>
      <c r="H100" s="451" t="str">
        <f>Таблица!A33</f>
        <v>LT.TS-3</v>
      </c>
      <c r="I100" s="451"/>
      <c r="J100" s="424">
        <v>1</v>
      </c>
      <c r="K100" s="424"/>
      <c r="L100" s="104">
        <f>Таблица!E33</f>
        <v>18119.52</v>
      </c>
      <c r="M100" s="105">
        <f t="shared" ref="M100:M105" si="4">L100*J100</f>
        <v>18119.52</v>
      </c>
    </row>
    <row r="101" spans="1:13" ht="15.75" customHeight="1" x14ac:dyDescent="0.3">
      <c r="A101" s="432"/>
      <c r="B101" s="424"/>
      <c r="C101" s="424"/>
      <c r="D101" s="424"/>
      <c r="E101" s="424"/>
      <c r="F101" s="424"/>
      <c r="G101" s="424"/>
      <c r="H101" s="452" t="str">
        <f>Таблица!A36</f>
        <v>LT.YK</v>
      </c>
      <c r="I101" s="452"/>
      <c r="J101" s="424">
        <v>2</v>
      </c>
      <c r="K101" s="424"/>
      <c r="L101" s="104">
        <f>Таблица!E36</f>
        <v>8998.5600000000013</v>
      </c>
      <c r="M101" s="105">
        <f t="shared" si="4"/>
        <v>17997.120000000003</v>
      </c>
    </row>
    <row r="102" spans="1:13" ht="15.75" customHeight="1" x14ac:dyDescent="0.3">
      <c r="A102" s="432"/>
      <c r="B102" s="424"/>
      <c r="C102" s="424"/>
      <c r="D102" s="424"/>
      <c r="E102" s="424"/>
      <c r="F102" s="424"/>
      <c r="G102" s="424"/>
      <c r="H102" s="454" t="str">
        <f>Таблица!A35</f>
        <v>LT.PK</v>
      </c>
      <c r="I102" s="454"/>
      <c r="J102" s="424">
        <v>1</v>
      </c>
      <c r="K102" s="424"/>
      <c r="L102" s="104">
        <f>Таблица!E35</f>
        <v>777.59999999999991</v>
      </c>
      <c r="M102" s="105">
        <f t="shared" si="4"/>
        <v>777.59999999999991</v>
      </c>
    </row>
    <row r="103" spans="1:13" ht="15.6" x14ac:dyDescent="0.3">
      <c r="A103" s="432"/>
      <c r="B103" s="424"/>
      <c r="C103" s="424"/>
      <c r="D103" s="424"/>
      <c r="E103" s="424"/>
      <c r="F103" s="424"/>
      <c r="G103" s="424"/>
      <c r="H103" s="454" t="str">
        <f>Таблица!A49</f>
        <v>LT.SO</v>
      </c>
      <c r="I103" s="454"/>
      <c r="J103" s="424">
        <v>2</v>
      </c>
      <c r="K103" s="424"/>
      <c r="L103" s="104">
        <f>Таблица!E49</f>
        <v>11183.04</v>
      </c>
      <c r="M103" s="105">
        <f t="shared" si="4"/>
        <v>22366.080000000002</v>
      </c>
    </row>
    <row r="104" spans="1:13" ht="15.6" x14ac:dyDescent="0.3">
      <c r="A104" s="432"/>
      <c r="B104" s="424"/>
      <c r="C104" s="424"/>
      <c r="D104" s="424"/>
      <c r="E104" s="424"/>
      <c r="F104" s="424"/>
      <c r="G104" s="424"/>
      <c r="H104" s="454" t="str">
        <f>Таблица!A132</f>
        <v>NZ 60-100</v>
      </c>
      <c r="I104" s="454"/>
      <c r="J104" s="424">
        <v>6</v>
      </c>
      <c r="K104" s="424"/>
      <c r="L104" s="104">
        <f>Таблица!E132</f>
        <v>597.6</v>
      </c>
      <c r="M104" s="105">
        <f t="shared" si="4"/>
        <v>3585.6000000000004</v>
      </c>
    </row>
    <row r="105" spans="1:13" ht="15.6" x14ac:dyDescent="0.3">
      <c r="A105" s="432"/>
      <c r="B105" s="424"/>
      <c r="C105" s="424"/>
      <c r="D105" s="424"/>
      <c r="E105" s="424"/>
      <c r="F105" s="424"/>
      <c r="G105" s="424"/>
      <c r="H105" s="451" t="str">
        <f>Таблица!A130</f>
        <v>LT-710</v>
      </c>
      <c r="I105" s="451"/>
      <c r="J105" s="424">
        <v>6</v>
      </c>
      <c r="K105" s="424"/>
      <c r="L105" s="104">
        <f>Таблица!E130</f>
        <v>5929.92</v>
      </c>
      <c r="M105" s="106">
        <f t="shared" si="4"/>
        <v>35579.520000000004</v>
      </c>
    </row>
    <row r="106" spans="1:13" ht="15.6" x14ac:dyDescent="0.3">
      <c r="A106" s="432"/>
      <c r="B106" s="424"/>
      <c r="C106" s="424"/>
      <c r="D106" s="424"/>
      <c r="E106" s="424"/>
      <c r="F106" s="424"/>
      <c r="G106" s="433"/>
      <c r="H106" s="410" t="s">
        <v>160</v>
      </c>
      <c r="I106" s="410"/>
      <c r="J106" s="410"/>
      <c r="K106" s="410"/>
      <c r="L106" s="410"/>
      <c r="M106" s="110">
        <f>SUM(M100:M105)</f>
        <v>98425.44</v>
      </c>
    </row>
    <row r="107" spans="1:13" ht="15.6" x14ac:dyDescent="0.3">
      <c r="A107" s="432"/>
      <c r="B107" s="424"/>
      <c r="C107" s="424"/>
      <c r="D107" s="424"/>
      <c r="E107" s="424"/>
      <c r="F107" s="424"/>
      <c r="G107" s="433"/>
      <c r="H107" s="453"/>
      <c r="I107" s="453"/>
      <c r="J107" s="453"/>
      <c r="K107" s="453"/>
      <c r="L107" s="109"/>
      <c r="M107" s="111"/>
    </row>
    <row r="108" spans="1:13" ht="15.75" customHeight="1" x14ac:dyDescent="0.3">
      <c r="A108" s="432"/>
      <c r="B108" s="424"/>
      <c r="C108" s="424"/>
      <c r="D108" s="424"/>
      <c r="E108" s="424"/>
      <c r="F108" s="424"/>
      <c r="G108" s="433"/>
      <c r="H108" s="426"/>
      <c r="I108" s="426"/>
      <c r="J108" s="426"/>
      <c r="K108" s="426"/>
      <c r="L108" s="109"/>
      <c r="M108" s="111"/>
    </row>
    <row r="109" spans="1:13" ht="15.75" customHeight="1" x14ac:dyDescent="0.3">
      <c r="A109" s="432"/>
      <c r="B109" s="424"/>
      <c r="C109" s="424"/>
      <c r="D109" s="424"/>
      <c r="E109" s="424"/>
      <c r="F109" s="424"/>
      <c r="G109" s="433"/>
      <c r="H109" s="426"/>
      <c r="I109" s="426"/>
      <c r="J109" s="426"/>
      <c r="K109" s="426"/>
      <c r="L109" s="109"/>
      <c r="M109" s="111"/>
    </row>
    <row r="110" spans="1:13" ht="15.75" customHeight="1" x14ac:dyDescent="0.3">
      <c r="A110" s="432"/>
      <c r="B110" s="424"/>
      <c r="C110" s="424"/>
      <c r="D110" s="424"/>
      <c r="E110" s="424"/>
      <c r="F110" s="424"/>
      <c r="G110" s="433"/>
      <c r="H110" s="426"/>
      <c r="I110" s="426"/>
      <c r="J110" s="426"/>
      <c r="K110" s="426"/>
      <c r="L110" s="109"/>
      <c r="M110" s="111"/>
    </row>
    <row r="111" spans="1:13" ht="15.75" customHeight="1" x14ac:dyDescent="0.3">
      <c r="A111" s="432"/>
      <c r="B111" s="424"/>
      <c r="C111" s="424"/>
      <c r="D111" s="424"/>
      <c r="E111" s="424"/>
      <c r="F111" s="424"/>
      <c r="G111" s="433"/>
      <c r="H111" s="426"/>
      <c r="I111" s="426"/>
      <c r="J111" s="426"/>
      <c r="K111" s="426"/>
      <c r="L111" s="109"/>
      <c r="M111" s="111"/>
    </row>
    <row r="112" spans="1:13" ht="15.75" customHeight="1" x14ac:dyDescent="0.3">
      <c r="A112" s="432"/>
      <c r="B112" s="424"/>
      <c r="C112" s="424"/>
      <c r="D112" s="424"/>
      <c r="E112" s="424"/>
      <c r="F112" s="424"/>
      <c r="G112" s="433"/>
      <c r="H112" s="426"/>
      <c r="I112" s="426"/>
      <c r="J112" s="426"/>
      <c r="K112" s="426"/>
      <c r="L112" s="109"/>
      <c r="M112" s="111"/>
    </row>
    <row r="113" spans="1:13" ht="16.2" thickBot="1" x14ac:dyDescent="0.35">
      <c r="A113" s="434"/>
      <c r="B113" s="435"/>
      <c r="C113" s="435"/>
      <c r="D113" s="435"/>
      <c r="E113" s="435"/>
      <c r="F113" s="435"/>
      <c r="G113" s="436"/>
      <c r="H113" s="440"/>
      <c r="I113" s="440"/>
      <c r="J113" s="440"/>
      <c r="K113" s="440"/>
      <c r="L113" s="112"/>
      <c r="M113" s="113"/>
    </row>
    <row r="114" spans="1:13" ht="15.75" customHeight="1" thickBot="1" x14ac:dyDescent="0.3">
      <c r="A114" s="441" t="s">
        <v>142</v>
      </c>
      <c r="B114" s="442"/>
      <c r="C114" s="442"/>
      <c r="D114" s="442"/>
      <c r="E114" s="442"/>
      <c r="F114" s="442"/>
      <c r="G114" s="442"/>
      <c r="H114" s="442"/>
      <c r="I114" s="442"/>
      <c r="J114" s="442"/>
      <c r="K114" s="442"/>
      <c r="L114" s="442"/>
      <c r="M114" s="443"/>
    </row>
    <row r="115" spans="1:13" ht="15.75" customHeight="1" x14ac:dyDescent="0.3">
      <c r="A115" s="430"/>
      <c r="B115" s="431"/>
      <c r="C115" s="431"/>
      <c r="D115" s="431"/>
      <c r="E115" s="431"/>
      <c r="F115" s="431"/>
      <c r="G115" s="431"/>
      <c r="H115" s="437" t="s">
        <v>0</v>
      </c>
      <c r="I115" s="437"/>
      <c r="J115" s="438" t="s">
        <v>789</v>
      </c>
      <c r="K115" s="438"/>
      <c r="L115" s="107" t="s">
        <v>135</v>
      </c>
      <c r="M115" s="108" t="s">
        <v>136</v>
      </c>
    </row>
    <row r="116" spans="1:13" ht="15.6" x14ac:dyDescent="0.3">
      <c r="A116" s="432"/>
      <c r="B116" s="424"/>
      <c r="C116" s="424"/>
      <c r="D116" s="424"/>
      <c r="E116" s="424"/>
      <c r="F116" s="424"/>
      <c r="G116" s="424"/>
      <c r="H116" s="448" t="str">
        <f>Таблица!A34</f>
        <v>LT.TS-4</v>
      </c>
      <c r="I116" s="448"/>
      <c r="J116" s="424">
        <v>1</v>
      </c>
      <c r="K116" s="424"/>
      <c r="L116" s="104">
        <f>Таблица!E34</f>
        <v>23127.839999999997</v>
      </c>
      <c r="M116" s="105">
        <f t="shared" ref="M116:M123" si="5">L116*J116</f>
        <v>23127.839999999997</v>
      </c>
    </row>
    <row r="117" spans="1:13" ht="15.6" x14ac:dyDescent="0.3">
      <c r="A117" s="432"/>
      <c r="B117" s="424"/>
      <c r="C117" s="424"/>
      <c r="D117" s="424"/>
      <c r="E117" s="424"/>
      <c r="F117" s="424"/>
      <c r="G117" s="424"/>
      <c r="H117" s="457" t="str">
        <f>Таблица!A36</f>
        <v>LT.YK</v>
      </c>
      <c r="I117" s="457"/>
      <c r="J117" s="439">
        <v>2</v>
      </c>
      <c r="K117" s="439"/>
      <c r="L117" s="104">
        <f>Таблица!E36</f>
        <v>8998.5600000000013</v>
      </c>
      <c r="M117" s="105">
        <f t="shared" si="5"/>
        <v>17997.120000000003</v>
      </c>
    </row>
    <row r="118" spans="1:13" ht="15.6" x14ac:dyDescent="0.3">
      <c r="A118" s="432"/>
      <c r="B118" s="424"/>
      <c r="C118" s="424"/>
      <c r="D118" s="424"/>
      <c r="E118" s="424"/>
      <c r="F118" s="424"/>
      <c r="G118" s="424"/>
      <c r="H118" s="457" t="str">
        <f>Таблица!A35</f>
        <v>LT.PK</v>
      </c>
      <c r="I118" s="457"/>
      <c r="J118" s="439">
        <v>1</v>
      </c>
      <c r="K118" s="439"/>
      <c r="L118" s="104">
        <f>Таблица!E35</f>
        <v>777.59999999999991</v>
      </c>
      <c r="M118" s="105">
        <f t="shared" si="5"/>
        <v>777.59999999999991</v>
      </c>
    </row>
    <row r="119" spans="1:13" ht="15.6" x14ac:dyDescent="0.3">
      <c r="A119" s="432"/>
      <c r="B119" s="424"/>
      <c r="C119" s="424"/>
      <c r="D119" s="424"/>
      <c r="E119" s="424"/>
      <c r="F119" s="424"/>
      <c r="G119" s="424"/>
      <c r="H119" s="423" t="str">
        <f>Таблица!A98</f>
        <v>LT.D-4  (L)</v>
      </c>
      <c r="I119" s="423"/>
      <c r="J119" s="439">
        <v>1</v>
      </c>
      <c r="K119" s="439"/>
      <c r="L119" s="104">
        <f>Таблица!E98</f>
        <v>2616.48</v>
      </c>
      <c r="M119" s="105">
        <f t="shared" si="5"/>
        <v>2616.48</v>
      </c>
    </row>
    <row r="120" spans="1:13" ht="15.6" x14ac:dyDescent="0.3">
      <c r="A120" s="432"/>
      <c r="B120" s="424"/>
      <c r="C120" s="424"/>
      <c r="D120" s="424"/>
      <c r="E120" s="424"/>
      <c r="F120" s="424"/>
      <c r="G120" s="424"/>
      <c r="H120" s="454" t="str">
        <f>Таблица!A132</f>
        <v>NZ 60-100</v>
      </c>
      <c r="I120" s="454"/>
      <c r="J120" s="424">
        <v>6</v>
      </c>
      <c r="K120" s="424"/>
      <c r="L120" s="104">
        <f>Таблица!E132</f>
        <v>597.6</v>
      </c>
      <c r="M120" s="105">
        <f t="shared" si="5"/>
        <v>3585.6000000000004</v>
      </c>
    </row>
    <row r="121" spans="1:13" ht="15.6" x14ac:dyDescent="0.3">
      <c r="A121" s="432"/>
      <c r="B121" s="424"/>
      <c r="C121" s="424"/>
      <c r="D121" s="424"/>
      <c r="E121" s="424"/>
      <c r="F121" s="424"/>
      <c r="G121" s="424"/>
      <c r="H121" s="423" t="str">
        <f>Таблица!A49</f>
        <v>LT.SO</v>
      </c>
      <c r="I121" s="423"/>
      <c r="J121" s="424">
        <v>2</v>
      </c>
      <c r="K121" s="424"/>
      <c r="L121" s="104">
        <f>Таблица!E49</f>
        <v>11183.04</v>
      </c>
      <c r="M121" s="105">
        <f t="shared" si="5"/>
        <v>22366.080000000002</v>
      </c>
    </row>
    <row r="122" spans="1:13" ht="15.6" x14ac:dyDescent="0.3">
      <c r="A122" s="432"/>
      <c r="B122" s="424"/>
      <c r="C122" s="424"/>
      <c r="D122" s="424"/>
      <c r="E122" s="424"/>
      <c r="F122" s="424"/>
      <c r="G122" s="424"/>
      <c r="H122" s="423" t="str">
        <f>Таблица!A50</f>
        <v>LT.SV</v>
      </c>
      <c r="I122" s="423"/>
      <c r="J122" s="424">
        <v>1</v>
      </c>
      <c r="K122" s="424"/>
      <c r="L122" s="104">
        <f>Таблица!E50</f>
        <v>10025.280000000001</v>
      </c>
      <c r="M122" s="105">
        <f t="shared" si="5"/>
        <v>10025.280000000001</v>
      </c>
    </row>
    <row r="123" spans="1:13" ht="15.6" x14ac:dyDescent="0.3">
      <c r="A123" s="432"/>
      <c r="B123" s="424"/>
      <c r="C123" s="424"/>
      <c r="D123" s="424"/>
      <c r="E123" s="424"/>
      <c r="F123" s="424"/>
      <c r="G123" s="424"/>
      <c r="H123" s="423" t="str">
        <f>Таблица!A130</f>
        <v>LT-710</v>
      </c>
      <c r="I123" s="423"/>
      <c r="J123" s="424">
        <v>8</v>
      </c>
      <c r="K123" s="424"/>
      <c r="L123" s="104">
        <f>Таблица!E130</f>
        <v>5929.92</v>
      </c>
      <c r="M123" s="106">
        <f t="shared" si="5"/>
        <v>47439.360000000001</v>
      </c>
    </row>
    <row r="124" spans="1:13" ht="15.6" x14ac:dyDescent="0.3">
      <c r="A124" s="432"/>
      <c r="B124" s="424"/>
      <c r="C124" s="424"/>
      <c r="D124" s="424"/>
      <c r="E124" s="424"/>
      <c r="F124" s="424"/>
      <c r="G124" s="433"/>
      <c r="H124" s="410" t="s">
        <v>160</v>
      </c>
      <c r="I124" s="410"/>
      <c r="J124" s="410"/>
      <c r="K124" s="410"/>
      <c r="L124" s="410"/>
      <c r="M124" s="110">
        <f>SUM(M116:M123)</f>
        <v>127935.36</v>
      </c>
    </row>
    <row r="125" spans="1:13" ht="15.6" x14ac:dyDescent="0.3">
      <c r="A125" s="432"/>
      <c r="B125" s="424"/>
      <c r="C125" s="424"/>
      <c r="D125" s="424"/>
      <c r="E125" s="424"/>
      <c r="F125" s="424"/>
      <c r="G125" s="433"/>
      <c r="H125" s="455"/>
      <c r="I125" s="455"/>
      <c r="J125" s="456"/>
      <c r="K125" s="456"/>
      <c r="L125" s="109"/>
      <c r="M125" s="111"/>
    </row>
    <row r="126" spans="1:13" ht="15.6" x14ac:dyDescent="0.3">
      <c r="A126" s="432"/>
      <c r="B126" s="424"/>
      <c r="C126" s="424"/>
      <c r="D126" s="424"/>
      <c r="E126" s="424"/>
      <c r="F126" s="424"/>
      <c r="G126" s="433"/>
      <c r="H126" s="455"/>
      <c r="I126" s="455"/>
      <c r="J126" s="456"/>
      <c r="K126" s="456"/>
      <c r="L126" s="109"/>
      <c r="M126" s="111"/>
    </row>
    <row r="127" spans="1:13" ht="15.6" x14ac:dyDescent="0.3">
      <c r="A127" s="432"/>
      <c r="B127" s="424"/>
      <c r="C127" s="424"/>
      <c r="D127" s="424"/>
      <c r="E127" s="424"/>
      <c r="F127" s="424"/>
      <c r="G127" s="433"/>
      <c r="H127" s="455"/>
      <c r="I127" s="455"/>
      <c r="J127" s="456"/>
      <c r="K127" s="456"/>
      <c r="L127" s="109"/>
      <c r="M127" s="111"/>
    </row>
    <row r="128" spans="1:13" ht="15.6" x14ac:dyDescent="0.3">
      <c r="A128" s="432"/>
      <c r="B128" s="424"/>
      <c r="C128" s="424"/>
      <c r="D128" s="424"/>
      <c r="E128" s="424"/>
      <c r="F128" s="424"/>
      <c r="G128" s="433"/>
      <c r="H128" s="455"/>
      <c r="I128" s="455"/>
      <c r="J128" s="456"/>
      <c r="K128" s="456"/>
      <c r="L128" s="109"/>
      <c r="M128" s="111"/>
    </row>
    <row r="129" spans="1:13" ht="15.6" x14ac:dyDescent="0.3">
      <c r="A129" s="432"/>
      <c r="B129" s="424"/>
      <c r="C129" s="424"/>
      <c r="D129" s="424"/>
      <c r="E129" s="424"/>
      <c r="F129" s="424"/>
      <c r="G129" s="433"/>
      <c r="H129" s="426"/>
      <c r="I129" s="426"/>
      <c r="J129" s="426"/>
      <c r="K129" s="426"/>
      <c r="L129" s="109"/>
      <c r="M129" s="111"/>
    </row>
    <row r="130" spans="1:13" ht="16.2" thickBot="1" x14ac:dyDescent="0.35">
      <c r="A130" s="434"/>
      <c r="B130" s="435"/>
      <c r="C130" s="435"/>
      <c r="D130" s="435"/>
      <c r="E130" s="435"/>
      <c r="F130" s="435"/>
      <c r="G130" s="436"/>
      <c r="H130" s="440"/>
      <c r="I130" s="440"/>
      <c r="J130" s="440"/>
      <c r="K130" s="440"/>
      <c r="L130" s="112"/>
      <c r="M130" s="113"/>
    </row>
    <row r="131" spans="1:13" ht="15.75" customHeight="1" thickBot="1" x14ac:dyDescent="0.3">
      <c r="A131" s="441" t="s">
        <v>143</v>
      </c>
      <c r="B131" s="442"/>
      <c r="C131" s="442"/>
      <c r="D131" s="442"/>
      <c r="E131" s="442"/>
      <c r="F131" s="442"/>
      <c r="G131" s="442"/>
      <c r="H131" s="442"/>
      <c r="I131" s="442"/>
      <c r="J131" s="442"/>
      <c r="K131" s="442"/>
      <c r="L131" s="442"/>
      <c r="M131" s="443"/>
    </row>
    <row r="132" spans="1:13" ht="15.6" x14ac:dyDescent="0.3">
      <c r="A132" s="430"/>
      <c r="B132" s="431"/>
      <c r="C132" s="431"/>
      <c r="D132" s="431"/>
      <c r="E132" s="431"/>
      <c r="F132" s="431"/>
      <c r="G132" s="431"/>
      <c r="H132" s="437" t="s">
        <v>0</v>
      </c>
      <c r="I132" s="437"/>
      <c r="J132" s="438" t="s">
        <v>789</v>
      </c>
      <c r="K132" s="438"/>
      <c r="L132" s="107" t="s">
        <v>135</v>
      </c>
      <c r="M132" s="108" t="s">
        <v>136</v>
      </c>
    </row>
    <row r="133" spans="1:13" ht="15.6" x14ac:dyDescent="0.3">
      <c r="A133" s="432"/>
      <c r="B133" s="424"/>
      <c r="C133" s="424"/>
      <c r="D133" s="424"/>
      <c r="E133" s="424"/>
      <c r="F133" s="424"/>
      <c r="G133" s="424"/>
      <c r="H133" s="448" t="str">
        <f>Таблица!A34</f>
        <v>LT.TS-4</v>
      </c>
      <c r="I133" s="448"/>
      <c r="J133" s="439">
        <v>1</v>
      </c>
      <c r="K133" s="439"/>
      <c r="L133" s="104">
        <f>Таблица!E34</f>
        <v>23127.839999999997</v>
      </c>
      <c r="M133" s="105">
        <f t="shared" ref="M133:M140" si="6">L133*J133</f>
        <v>23127.839999999997</v>
      </c>
    </row>
    <row r="134" spans="1:13" ht="15.6" x14ac:dyDescent="0.3">
      <c r="A134" s="432"/>
      <c r="B134" s="424"/>
      <c r="C134" s="424"/>
      <c r="D134" s="424"/>
      <c r="E134" s="424"/>
      <c r="F134" s="424"/>
      <c r="G134" s="424"/>
      <c r="H134" s="448" t="str">
        <f>Таблица!A35</f>
        <v>LT.PK</v>
      </c>
      <c r="I134" s="448"/>
      <c r="J134" s="439">
        <v>1</v>
      </c>
      <c r="K134" s="439"/>
      <c r="L134" s="104">
        <f>Таблица!E35</f>
        <v>777.59999999999991</v>
      </c>
      <c r="M134" s="105">
        <f t="shared" si="6"/>
        <v>777.59999999999991</v>
      </c>
    </row>
    <row r="135" spans="1:13" ht="15.6" x14ac:dyDescent="0.3">
      <c r="A135" s="432"/>
      <c r="B135" s="424"/>
      <c r="C135" s="424"/>
      <c r="D135" s="424"/>
      <c r="E135" s="424"/>
      <c r="F135" s="424"/>
      <c r="G135" s="424"/>
      <c r="H135" s="458" t="str">
        <f>Таблица!A36</f>
        <v>LT.YK</v>
      </c>
      <c r="I135" s="458"/>
      <c r="J135" s="439">
        <v>2</v>
      </c>
      <c r="K135" s="439"/>
      <c r="L135" s="104">
        <f>Таблица!E36</f>
        <v>8998.5600000000013</v>
      </c>
      <c r="M135" s="105">
        <f t="shared" si="6"/>
        <v>17997.120000000003</v>
      </c>
    </row>
    <row r="136" spans="1:13" ht="15.6" x14ac:dyDescent="0.3">
      <c r="A136" s="432"/>
      <c r="B136" s="424"/>
      <c r="C136" s="424"/>
      <c r="D136" s="424"/>
      <c r="E136" s="424"/>
      <c r="F136" s="424"/>
      <c r="G136" s="424"/>
      <c r="H136" s="448" t="str">
        <f>Таблица!A98</f>
        <v>LT.D-4  (L)</v>
      </c>
      <c r="I136" s="448"/>
      <c r="J136" s="439">
        <v>1</v>
      </c>
      <c r="K136" s="439"/>
      <c r="L136" s="104">
        <f>Таблица!E98</f>
        <v>2616.48</v>
      </c>
      <c r="M136" s="105">
        <f t="shared" si="6"/>
        <v>2616.48</v>
      </c>
    </row>
    <row r="137" spans="1:13" ht="15.6" x14ac:dyDescent="0.3">
      <c r="A137" s="432"/>
      <c r="B137" s="424"/>
      <c r="C137" s="424"/>
      <c r="D137" s="424"/>
      <c r="E137" s="424"/>
      <c r="F137" s="424"/>
      <c r="G137" s="424"/>
      <c r="H137" s="454" t="str">
        <f>Таблица!A132</f>
        <v>NZ 60-100</v>
      </c>
      <c r="I137" s="454"/>
      <c r="J137" s="424">
        <v>6</v>
      </c>
      <c r="K137" s="424"/>
      <c r="L137" s="104">
        <f>Таблица!E132</f>
        <v>597.6</v>
      </c>
      <c r="M137" s="105">
        <f t="shared" si="6"/>
        <v>3585.6000000000004</v>
      </c>
    </row>
    <row r="138" spans="1:13" ht="15.6" x14ac:dyDescent="0.3">
      <c r="A138" s="432"/>
      <c r="B138" s="424"/>
      <c r="C138" s="424"/>
      <c r="D138" s="424"/>
      <c r="E138" s="424"/>
      <c r="F138" s="424"/>
      <c r="G138" s="424"/>
      <c r="H138" s="450" t="str">
        <f>Таблица!A51</f>
        <v>LT.SPS</v>
      </c>
      <c r="I138" s="450"/>
      <c r="J138" s="439">
        <v>4</v>
      </c>
      <c r="K138" s="439"/>
      <c r="L138" s="104">
        <f>Таблица!E51</f>
        <v>14928.480000000001</v>
      </c>
      <c r="M138" s="105">
        <f t="shared" si="6"/>
        <v>59713.920000000006</v>
      </c>
    </row>
    <row r="139" spans="1:13" ht="15.6" x14ac:dyDescent="0.3">
      <c r="A139" s="432"/>
      <c r="B139" s="424"/>
      <c r="C139" s="424"/>
      <c r="D139" s="424"/>
      <c r="E139" s="424"/>
      <c r="F139" s="424"/>
      <c r="G139" s="424"/>
      <c r="H139" s="450" t="str">
        <f>Таблица!A54</f>
        <v>LT.SPO</v>
      </c>
      <c r="I139" s="450"/>
      <c r="J139" s="439">
        <v>2</v>
      </c>
      <c r="K139" s="439"/>
      <c r="L139" s="104">
        <f>Таблица!E54</f>
        <v>8743.68</v>
      </c>
      <c r="M139" s="105">
        <f t="shared" si="6"/>
        <v>17487.36</v>
      </c>
    </row>
    <row r="140" spans="1:13" ht="15.6" x14ac:dyDescent="0.3">
      <c r="A140" s="432"/>
      <c r="B140" s="424"/>
      <c r="C140" s="424"/>
      <c r="D140" s="424"/>
      <c r="E140" s="424"/>
      <c r="F140" s="424"/>
      <c r="G140" s="424"/>
      <c r="H140" s="450" t="str">
        <f>Таблица!A130</f>
        <v>LT-710</v>
      </c>
      <c r="I140" s="450"/>
      <c r="J140" s="439">
        <v>4</v>
      </c>
      <c r="K140" s="439"/>
      <c r="L140" s="104">
        <f>Таблица!E130</f>
        <v>5929.92</v>
      </c>
      <c r="M140" s="106">
        <f t="shared" si="6"/>
        <v>23719.68</v>
      </c>
    </row>
    <row r="141" spans="1:13" ht="15.6" x14ac:dyDescent="0.3">
      <c r="A141" s="432"/>
      <c r="B141" s="424"/>
      <c r="C141" s="424"/>
      <c r="D141" s="424"/>
      <c r="E141" s="424"/>
      <c r="F141" s="424"/>
      <c r="G141" s="433"/>
      <c r="H141" s="410" t="s">
        <v>160</v>
      </c>
      <c r="I141" s="410"/>
      <c r="J141" s="410"/>
      <c r="K141" s="410"/>
      <c r="L141" s="410"/>
      <c r="M141" s="110">
        <f>SUM(M133:M140)</f>
        <v>149025.60000000001</v>
      </c>
    </row>
    <row r="142" spans="1:13" ht="15.6" x14ac:dyDescent="0.3">
      <c r="A142" s="432"/>
      <c r="B142" s="424"/>
      <c r="C142" s="424"/>
      <c r="D142" s="424"/>
      <c r="E142" s="424"/>
      <c r="F142" s="424"/>
      <c r="G142" s="433"/>
      <c r="H142" s="460"/>
      <c r="I142" s="460"/>
      <c r="J142" s="453"/>
      <c r="K142" s="453"/>
      <c r="L142" s="109"/>
      <c r="M142" s="111"/>
    </row>
    <row r="143" spans="1:13" ht="15.6" x14ac:dyDescent="0.3">
      <c r="A143" s="432"/>
      <c r="B143" s="424"/>
      <c r="C143" s="424"/>
      <c r="D143" s="424"/>
      <c r="E143" s="424"/>
      <c r="F143" s="424"/>
      <c r="G143" s="433"/>
      <c r="H143" s="460"/>
      <c r="I143" s="460"/>
      <c r="J143" s="453"/>
      <c r="K143" s="453"/>
      <c r="L143" s="109"/>
      <c r="M143" s="111"/>
    </row>
    <row r="144" spans="1:13" ht="15.6" x14ac:dyDescent="0.3">
      <c r="A144" s="432"/>
      <c r="B144" s="424"/>
      <c r="C144" s="424"/>
      <c r="D144" s="424"/>
      <c r="E144" s="424"/>
      <c r="F144" s="424"/>
      <c r="G144" s="433"/>
      <c r="H144" s="460"/>
      <c r="I144" s="460"/>
      <c r="J144" s="453"/>
      <c r="K144" s="453"/>
      <c r="L144" s="109"/>
      <c r="M144" s="111"/>
    </row>
    <row r="145" spans="1:13" ht="15.6" x14ac:dyDescent="0.3">
      <c r="A145" s="432"/>
      <c r="B145" s="424"/>
      <c r="C145" s="424"/>
      <c r="D145" s="424"/>
      <c r="E145" s="424"/>
      <c r="F145" s="424"/>
      <c r="G145" s="433"/>
      <c r="H145" s="460"/>
      <c r="I145" s="460"/>
      <c r="J145" s="453"/>
      <c r="K145" s="453"/>
      <c r="L145" s="109"/>
      <c r="M145" s="111"/>
    </row>
    <row r="146" spans="1:13" ht="15.6" x14ac:dyDescent="0.3">
      <c r="A146" s="432"/>
      <c r="B146" s="424"/>
      <c r="C146" s="424"/>
      <c r="D146" s="424"/>
      <c r="E146" s="424"/>
      <c r="F146" s="424"/>
      <c r="G146" s="433"/>
      <c r="H146" s="426"/>
      <c r="I146" s="426"/>
      <c r="J146" s="426"/>
      <c r="K146" s="426"/>
      <c r="L146" s="109"/>
      <c r="M146" s="111"/>
    </row>
    <row r="147" spans="1:13" ht="16.2" thickBot="1" x14ac:dyDescent="0.35">
      <c r="A147" s="434"/>
      <c r="B147" s="435"/>
      <c r="C147" s="435"/>
      <c r="D147" s="435"/>
      <c r="E147" s="435"/>
      <c r="F147" s="435"/>
      <c r="G147" s="436"/>
      <c r="H147" s="440"/>
      <c r="I147" s="440"/>
      <c r="J147" s="440"/>
      <c r="K147" s="440"/>
      <c r="L147" s="112"/>
      <c r="M147" s="113"/>
    </row>
    <row r="148" spans="1:13" ht="15.75" customHeight="1" thickBot="1" x14ac:dyDescent="0.3">
      <c r="A148" s="444" t="s">
        <v>144</v>
      </c>
      <c r="B148" s="445"/>
      <c r="C148" s="445"/>
      <c r="D148" s="445"/>
      <c r="E148" s="445"/>
      <c r="F148" s="445"/>
      <c r="G148" s="445"/>
      <c r="H148" s="445"/>
      <c r="I148" s="445"/>
      <c r="J148" s="445"/>
      <c r="K148" s="445"/>
      <c r="L148" s="445"/>
      <c r="M148" s="446"/>
    </row>
    <row r="149" spans="1:13" ht="15.6" x14ac:dyDescent="0.3">
      <c r="A149" s="430"/>
      <c r="B149" s="431"/>
      <c r="C149" s="431"/>
      <c r="D149" s="431"/>
      <c r="E149" s="431"/>
      <c r="F149" s="431"/>
      <c r="G149" s="431"/>
      <c r="H149" s="437" t="s">
        <v>0</v>
      </c>
      <c r="I149" s="437"/>
      <c r="J149" s="438" t="s">
        <v>789</v>
      </c>
      <c r="K149" s="438"/>
      <c r="L149" s="107" t="s">
        <v>135</v>
      </c>
      <c r="M149" s="108" t="s">
        <v>136</v>
      </c>
    </row>
    <row r="150" spans="1:13" ht="15.6" x14ac:dyDescent="0.3">
      <c r="A150" s="432"/>
      <c r="B150" s="424"/>
      <c r="C150" s="424"/>
      <c r="D150" s="424"/>
      <c r="E150" s="424"/>
      <c r="F150" s="424"/>
      <c r="G150" s="424"/>
      <c r="H150" s="451" t="str">
        <f>Таблица!A34</f>
        <v>LT.TS-4</v>
      </c>
      <c r="I150" s="451"/>
      <c r="J150" s="424">
        <v>1</v>
      </c>
      <c r="K150" s="424"/>
      <c r="L150" s="104">
        <f>Таблица!E34</f>
        <v>23127.839999999997</v>
      </c>
      <c r="M150" s="105">
        <f t="shared" ref="M150:M157" si="7">L150*J150</f>
        <v>23127.839999999997</v>
      </c>
    </row>
    <row r="151" spans="1:13" ht="15.6" x14ac:dyDescent="0.3">
      <c r="A151" s="432"/>
      <c r="B151" s="424"/>
      <c r="C151" s="424"/>
      <c r="D151" s="424"/>
      <c r="E151" s="424"/>
      <c r="F151" s="424"/>
      <c r="G151" s="424"/>
      <c r="H151" s="451" t="str">
        <f>Таблица!A35</f>
        <v>LT.PK</v>
      </c>
      <c r="I151" s="451"/>
      <c r="J151" s="424">
        <v>1</v>
      </c>
      <c r="K151" s="424"/>
      <c r="L151" s="104">
        <f>Таблица!E35</f>
        <v>777.59999999999991</v>
      </c>
      <c r="M151" s="105">
        <f t="shared" si="7"/>
        <v>777.59999999999991</v>
      </c>
    </row>
    <row r="152" spans="1:13" ht="15.6" x14ac:dyDescent="0.3">
      <c r="A152" s="432"/>
      <c r="B152" s="424"/>
      <c r="C152" s="424"/>
      <c r="D152" s="424"/>
      <c r="E152" s="424"/>
      <c r="F152" s="424"/>
      <c r="G152" s="424"/>
      <c r="H152" s="452" t="str">
        <f>Таблица!A36</f>
        <v>LT.YK</v>
      </c>
      <c r="I152" s="452"/>
      <c r="J152" s="424">
        <v>2</v>
      </c>
      <c r="K152" s="424"/>
      <c r="L152" s="104">
        <f>Таблица!E36</f>
        <v>8998.5600000000013</v>
      </c>
      <c r="M152" s="105">
        <f t="shared" si="7"/>
        <v>17997.120000000003</v>
      </c>
    </row>
    <row r="153" spans="1:13" ht="15.6" x14ac:dyDescent="0.3">
      <c r="A153" s="432"/>
      <c r="B153" s="424"/>
      <c r="C153" s="424"/>
      <c r="D153" s="424"/>
      <c r="E153" s="424"/>
      <c r="F153" s="424"/>
      <c r="G153" s="424"/>
      <c r="H153" s="459" t="str">
        <f>Таблица!A102</f>
        <v xml:space="preserve">LT.S-4 R (L) white  </v>
      </c>
      <c r="I153" s="459"/>
      <c r="J153" s="424">
        <v>1</v>
      </c>
      <c r="K153" s="424"/>
      <c r="L153" s="104">
        <f>Таблица!E102</f>
        <v>6173.2800000000007</v>
      </c>
      <c r="M153" s="105">
        <f t="shared" si="7"/>
        <v>6173.2800000000007</v>
      </c>
    </row>
    <row r="154" spans="1:13" ht="15.6" x14ac:dyDescent="0.3">
      <c r="A154" s="432"/>
      <c r="B154" s="424"/>
      <c r="C154" s="424"/>
      <c r="D154" s="424"/>
      <c r="E154" s="424"/>
      <c r="F154" s="424"/>
      <c r="G154" s="424"/>
      <c r="H154" s="459" t="str">
        <f>Таблица!A102</f>
        <v xml:space="preserve">LT.S-4 R (L) white  </v>
      </c>
      <c r="I154" s="459"/>
      <c r="J154" s="424">
        <v>1</v>
      </c>
      <c r="K154" s="424"/>
      <c r="L154" s="104">
        <f>Таблица!E102</f>
        <v>6173.2800000000007</v>
      </c>
      <c r="M154" s="105">
        <f t="shared" si="7"/>
        <v>6173.2800000000007</v>
      </c>
    </row>
    <row r="155" spans="1:13" ht="15.6" x14ac:dyDescent="0.3">
      <c r="A155" s="432"/>
      <c r="B155" s="424"/>
      <c r="C155" s="424"/>
      <c r="D155" s="424"/>
      <c r="E155" s="424"/>
      <c r="F155" s="424"/>
      <c r="G155" s="424"/>
      <c r="H155" s="451" t="str">
        <f>Таблица!A132</f>
        <v>NZ 60-100</v>
      </c>
      <c r="I155" s="451"/>
      <c r="J155" s="424">
        <v>6</v>
      </c>
      <c r="K155" s="424"/>
      <c r="L155" s="104">
        <f>Таблица!E132</f>
        <v>597.6</v>
      </c>
      <c r="M155" s="105">
        <f t="shared" si="7"/>
        <v>3585.6000000000004</v>
      </c>
    </row>
    <row r="156" spans="1:13" ht="15.6" x14ac:dyDescent="0.3">
      <c r="A156" s="432"/>
      <c r="B156" s="424"/>
      <c r="C156" s="424"/>
      <c r="D156" s="424"/>
      <c r="E156" s="424"/>
      <c r="F156" s="424"/>
      <c r="G156" s="424"/>
      <c r="H156" s="451" t="str">
        <f>Таблица!A51</f>
        <v>LT.SPS</v>
      </c>
      <c r="I156" s="451"/>
      <c r="J156" s="424">
        <v>8</v>
      </c>
      <c r="K156" s="424"/>
      <c r="L156" s="104">
        <f>Таблица!E51</f>
        <v>14928.480000000001</v>
      </c>
      <c r="M156" s="105">
        <f t="shared" si="7"/>
        <v>119427.84000000001</v>
      </c>
    </row>
    <row r="157" spans="1:13" ht="15.6" x14ac:dyDescent="0.3">
      <c r="A157" s="432"/>
      <c r="B157" s="424"/>
      <c r="C157" s="424"/>
      <c r="D157" s="424"/>
      <c r="E157" s="424"/>
      <c r="F157" s="424"/>
      <c r="G157" s="424"/>
      <c r="H157" s="451" t="str">
        <f>Таблица!A52</f>
        <v>LT.SPU (L)</v>
      </c>
      <c r="I157" s="451"/>
      <c r="J157" s="424">
        <v>4</v>
      </c>
      <c r="K157" s="424"/>
      <c r="L157" s="104">
        <f>Таблица!E52</f>
        <v>13121.280000000002</v>
      </c>
      <c r="M157" s="106">
        <f t="shared" si="7"/>
        <v>52485.12000000001</v>
      </c>
    </row>
    <row r="158" spans="1:13" ht="15.6" x14ac:dyDescent="0.3">
      <c r="A158" s="432"/>
      <c r="B158" s="424"/>
      <c r="C158" s="424"/>
      <c r="D158" s="424"/>
      <c r="E158" s="424"/>
      <c r="F158" s="424"/>
      <c r="G158" s="433"/>
      <c r="H158" s="410" t="s">
        <v>160</v>
      </c>
      <c r="I158" s="410"/>
      <c r="J158" s="410"/>
      <c r="K158" s="410"/>
      <c r="L158" s="410"/>
      <c r="M158" s="110">
        <f>SUM(M150:M157)</f>
        <v>229747.68</v>
      </c>
    </row>
    <row r="159" spans="1:13" ht="15.6" x14ac:dyDescent="0.3">
      <c r="A159" s="432"/>
      <c r="B159" s="424"/>
      <c r="C159" s="424"/>
      <c r="D159" s="424"/>
      <c r="E159" s="424"/>
      <c r="F159" s="424"/>
      <c r="G159" s="433"/>
      <c r="H159" s="426"/>
      <c r="I159" s="426"/>
      <c r="J159" s="426"/>
      <c r="K159" s="426"/>
      <c r="L159" s="109"/>
      <c r="M159" s="111"/>
    </row>
    <row r="160" spans="1:13" ht="15.6" x14ac:dyDescent="0.3">
      <c r="A160" s="432"/>
      <c r="B160" s="424"/>
      <c r="C160" s="424"/>
      <c r="D160" s="424"/>
      <c r="E160" s="424"/>
      <c r="F160" s="424"/>
      <c r="G160" s="433"/>
      <c r="H160" s="426"/>
      <c r="I160" s="426"/>
      <c r="J160" s="426"/>
      <c r="K160" s="426"/>
      <c r="L160" s="109"/>
      <c r="M160" s="111"/>
    </row>
    <row r="161" spans="1:13" ht="15.6" x14ac:dyDescent="0.3">
      <c r="A161" s="432"/>
      <c r="B161" s="424"/>
      <c r="C161" s="424"/>
      <c r="D161" s="424"/>
      <c r="E161" s="424"/>
      <c r="F161" s="424"/>
      <c r="G161" s="433"/>
      <c r="H161" s="426"/>
      <c r="I161" s="426"/>
      <c r="J161" s="426"/>
      <c r="K161" s="426"/>
      <c r="L161" s="109"/>
      <c r="M161" s="111"/>
    </row>
    <row r="162" spans="1:13" ht="15.6" x14ac:dyDescent="0.3">
      <c r="A162" s="432"/>
      <c r="B162" s="424"/>
      <c r="C162" s="424"/>
      <c r="D162" s="424"/>
      <c r="E162" s="424"/>
      <c r="F162" s="424"/>
      <c r="G162" s="433"/>
      <c r="H162" s="426"/>
      <c r="I162" s="426"/>
      <c r="J162" s="426"/>
      <c r="K162" s="426"/>
      <c r="L162" s="109"/>
      <c r="M162" s="111"/>
    </row>
    <row r="163" spans="1:13" ht="15.6" x14ac:dyDescent="0.3">
      <c r="A163" s="432"/>
      <c r="B163" s="424"/>
      <c r="C163" s="424"/>
      <c r="D163" s="424"/>
      <c r="E163" s="424"/>
      <c r="F163" s="424"/>
      <c r="G163" s="433"/>
      <c r="H163" s="426"/>
      <c r="I163" s="426"/>
      <c r="J163" s="426"/>
      <c r="K163" s="426"/>
      <c r="L163" s="109"/>
      <c r="M163" s="111"/>
    </row>
    <row r="164" spans="1:13" ht="16.2" thickBot="1" x14ac:dyDescent="0.35">
      <c r="A164" s="434"/>
      <c r="B164" s="435"/>
      <c r="C164" s="435"/>
      <c r="D164" s="435"/>
      <c r="E164" s="435"/>
      <c r="F164" s="435"/>
      <c r="G164" s="436"/>
      <c r="H164" s="440"/>
      <c r="I164" s="440"/>
      <c r="J164" s="440"/>
      <c r="K164" s="440"/>
      <c r="L164" s="112"/>
      <c r="M164" s="113"/>
    </row>
  </sheetData>
  <sheetProtection selectLockedCells="1" selectUnlockedCells="1"/>
  <mergeCells count="292">
    <mergeCell ref="H164:I164"/>
    <mergeCell ref="J164:K164"/>
    <mergeCell ref="H159:I159"/>
    <mergeCell ref="J159:K159"/>
    <mergeCell ref="H160:I160"/>
    <mergeCell ref="J160:K160"/>
    <mergeCell ref="H161:I161"/>
    <mergeCell ref="J161:K161"/>
    <mergeCell ref="A148:M148"/>
    <mergeCell ref="A149:G164"/>
    <mergeCell ref="H149:I149"/>
    <mergeCell ref="J149:K149"/>
    <mergeCell ref="H150:I150"/>
    <mergeCell ref="J150:K150"/>
    <mergeCell ref="H151:I151"/>
    <mergeCell ref="J151:K151"/>
    <mergeCell ref="H152:I152"/>
    <mergeCell ref="J152:K152"/>
    <mergeCell ref="H156:I156"/>
    <mergeCell ref="J156:K156"/>
    <mergeCell ref="H157:I157"/>
    <mergeCell ref="J157:K157"/>
    <mergeCell ref="H153:I153"/>
    <mergeCell ref="J153:K153"/>
    <mergeCell ref="H154:I154"/>
    <mergeCell ref="J154:K154"/>
    <mergeCell ref="H155:I155"/>
    <mergeCell ref="J155:K155"/>
    <mergeCell ref="H162:I162"/>
    <mergeCell ref="J162:K162"/>
    <mergeCell ref="H163:I163"/>
    <mergeCell ref="J163:K163"/>
    <mergeCell ref="J137:K137"/>
    <mergeCell ref="H138:I138"/>
    <mergeCell ref="J138:K138"/>
    <mergeCell ref="H145:I145"/>
    <mergeCell ref="J145:K145"/>
    <mergeCell ref="H146:I146"/>
    <mergeCell ref="J146:K146"/>
    <mergeCell ref="H147:I147"/>
    <mergeCell ref="J147:K147"/>
    <mergeCell ref="H142:I142"/>
    <mergeCell ref="J142:K142"/>
    <mergeCell ref="H143:I143"/>
    <mergeCell ref="J143:K143"/>
    <mergeCell ref="H144:I144"/>
    <mergeCell ref="J144:K144"/>
    <mergeCell ref="H158:L158"/>
    <mergeCell ref="A132:G147"/>
    <mergeCell ref="H132:I132"/>
    <mergeCell ref="J132:K132"/>
    <mergeCell ref="H133:I133"/>
    <mergeCell ref="J133:K133"/>
    <mergeCell ref="H134:I134"/>
    <mergeCell ref="J134:K134"/>
    <mergeCell ref="H135:I135"/>
    <mergeCell ref="J135:K135"/>
    <mergeCell ref="H139:I139"/>
    <mergeCell ref="J139:K139"/>
    <mergeCell ref="H140:I140"/>
    <mergeCell ref="J140:K140"/>
    <mergeCell ref="H136:I136"/>
    <mergeCell ref="J136:K136"/>
    <mergeCell ref="H137:I137"/>
    <mergeCell ref="H141:L141"/>
    <mergeCell ref="A131:M131"/>
    <mergeCell ref="A115:G130"/>
    <mergeCell ref="H115:I115"/>
    <mergeCell ref="J115:K115"/>
    <mergeCell ref="H116:I116"/>
    <mergeCell ref="J116:K116"/>
    <mergeCell ref="H117:I117"/>
    <mergeCell ref="J117:K117"/>
    <mergeCell ref="H118:I118"/>
    <mergeCell ref="H122:I122"/>
    <mergeCell ref="J122:K122"/>
    <mergeCell ref="H123:I123"/>
    <mergeCell ref="J123:K123"/>
    <mergeCell ref="J118:K118"/>
    <mergeCell ref="H119:I119"/>
    <mergeCell ref="J119:K119"/>
    <mergeCell ref="H120:I120"/>
    <mergeCell ref="J120:K120"/>
    <mergeCell ref="H121:I121"/>
    <mergeCell ref="J121:K121"/>
    <mergeCell ref="H128:I128"/>
    <mergeCell ref="J128:K128"/>
    <mergeCell ref="H129:I129"/>
    <mergeCell ref="J129:K129"/>
    <mergeCell ref="H130:I130"/>
    <mergeCell ref="J130:K130"/>
    <mergeCell ref="H125:I125"/>
    <mergeCell ref="J125:K125"/>
    <mergeCell ref="H126:I126"/>
    <mergeCell ref="J126:K126"/>
    <mergeCell ref="H127:I127"/>
    <mergeCell ref="J127:K127"/>
    <mergeCell ref="H124:L124"/>
    <mergeCell ref="H113:I113"/>
    <mergeCell ref="J113:K113"/>
    <mergeCell ref="H108:I108"/>
    <mergeCell ref="J108:K108"/>
    <mergeCell ref="H109:I109"/>
    <mergeCell ref="J109:K109"/>
    <mergeCell ref="H110:I110"/>
    <mergeCell ref="J110:K110"/>
    <mergeCell ref="A114:M114"/>
    <mergeCell ref="H97:I97"/>
    <mergeCell ref="J97:K97"/>
    <mergeCell ref="A98:M98"/>
    <mergeCell ref="A99:G113"/>
    <mergeCell ref="H99:I99"/>
    <mergeCell ref="J99:K99"/>
    <mergeCell ref="H100:I100"/>
    <mergeCell ref="J100:K100"/>
    <mergeCell ref="H101:I101"/>
    <mergeCell ref="J101:K101"/>
    <mergeCell ref="H105:I105"/>
    <mergeCell ref="J105:K105"/>
    <mergeCell ref="H107:I107"/>
    <mergeCell ref="J107:K107"/>
    <mergeCell ref="H102:I102"/>
    <mergeCell ref="J102:K102"/>
    <mergeCell ref="H103:I103"/>
    <mergeCell ref="J103:K103"/>
    <mergeCell ref="H104:I104"/>
    <mergeCell ref="J104:K104"/>
    <mergeCell ref="H111:I111"/>
    <mergeCell ref="J111:K111"/>
    <mergeCell ref="H112:I112"/>
    <mergeCell ref="J112:K112"/>
    <mergeCell ref="H95:I95"/>
    <mergeCell ref="J95:K95"/>
    <mergeCell ref="H96:I96"/>
    <mergeCell ref="J96:K96"/>
    <mergeCell ref="H91:I91"/>
    <mergeCell ref="J91:K91"/>
    <mergeCell ref="H92:I92"/>
    <mergeCell ref="J92:K92"/>
    <mergeCell ref="H93:I93"/>
    <mergeCell ref="J93:K93"/>
    <mergeCell ref="H75:I75"/>
    <mergeCell ref="J75:K75"/>
    <mergeCell ref="H76:I76"/>
    <mergeCell ref="J76:K76"/>
    <mergeCell ref="H81:I81"/>
    <mergeCell ref="J81:K81"/>
    <mergeCell ref="A82:M82"/>
    <mergeCell ref="A83:G97"/>
    <mergeCell ref="H83:I83"/>
    <mergeCell ref="J83:K83"/>
    <mergeCell ref="H84:I84"/>
    <mergeCell ref="J84:K84"/>
    <mergeCell ref="H88:I88"/>
    <mergeCell ref="J88:K88"/>
    <mergeCell ref="H89:I89"/>
    <mergeCell ref="J89:K89"/>
    <mergeCell ref="H90:I90"/>
    <mergeCell ref="J90:K90"/>
    <mergeCell ref="H85:I85"/>
    <mergeCell ref="J85:K85"/>
    <mergeCell ref="H86:I86"/>
    <mergeCell ref="J86:K86"/>
    <mergeCell ref="H94:I94"/>
    <mergeCell ref="J94:K94"/>
    <mergeCell ref="J70:K70"/>
    <mergeCell ref="H71:I71"/>
    <mergeCell ref="J71:K71"/>
    <mergeCell ref="H72:I72"/>
    <mergeCell ref="J72:K72"/>
    <mergeCell ref="H73:I73"/>
    <mergeCell ref="J73:K73"/>
    <mergeCell ref="A66:M66"/>
    <mergeCell ref="A67:G81"/>
    <mergeCell ref="H67:I67"/>
    <mergeCell ref="J67:K67"/>
    <mergeCell ref="H68:I68"/>
    <mergeCell ref="J68:K68"/>
    <mergeCell ref="H69:I69"/>
    <mergeCell ref="J69:K69"/>
    <mergeCell ref="H70:I70"/>
    <mergeCell ref="H77:I77"/>
    <mergeCell ref="J77:K77"/>
    <mergeCell ref="H78:I78"/>
    <mergeCell ref="J78:K78"/>
    <mergeCell ref="H79:I79"/>
    <mergeCell ref="J79:K79"/>
    <mergeCell ref="H74:I74"/>
    <mergeCell ref="J74:K74"/>
    <mergeCell ref="H63:I63"/>
    <mergeCell ref="J63:K63"/>
    <mergeCell ref="H65:I65"/>
    <mergeCell ref="J65:K65"/>
    <mergeCell ref="H60:I60"/>
    <mergeCell ref="J60:K60"/>
    <mergeCell ref="H61:I61"/>
    <mergeCell ref="J61:K61"/>
    <mergeCell ref="H62:I62"/>
    <mergeCell ref="J62:K62"/>
    <mergeCell ref="J43:K43"/>
    <mergeCell ref="J44:K44"/>
    <mergeCell ref="H49:I49"/>
    <mergeCell ref="J49:K49"/>
    <mergeCell ref="H50:I50"/>
    <mergeCell ref="J50:K50"/>
    <mergeCell ref="A51:M51"/>
    <mergeCell ref="A52:G65"/>
    <mergeCell ref="H52:I52"/>
    <mergeCell ref="J52:K52"/>
    <mergeCell ref="H53:I53"/>
    <mergeCell ref="J53:K53"/>
    <mergeCell ref="H57:I57"/>
    <mergeCell ref="J57:K57"/>
    <mergeCell ref="H58:I58"/>
    <mergeCell ref="J58:K58"/>
    <mergeCell ref="H59:I59"/>
    <mergeCell ref="J59:K59"/>
    <mergeCell ref="H54:I54"/>
    <mergeCell ref="J54:K54"/>
    <mergeCell ref="H55:I55"/>
    <mergeCell ref="J55:K55"/>
    <mergeCell ref="H56:I56"/>
    <mergeCell ref="J56:K56"/>
    <mergeCell ref="J39:K39"/>
    <mergeCell ref="H40:I40"/>
    <mergeCell ref="J40:K40"/>
    <mergeCell ref="H41:I41"/>
    <mergeCell ref="J41:K41"/>
    <mergeCell ref="H34:I34"/>
    <mergeCell ref="J34:K34"/>
    <mergeCell ref="H35:I35"/>
    <mergeCell ref="J35:K35"/>
    <mergeCell ref="A36:M36"/>
    <mergeCell ref="A37:G50"/>
    <mergeCell ref="H37:I37"/>
    <mergeCell ref="J37:K37"/>
    <mergeCell ref="H38:I38"/>
    <mergeCell ref="J38:K38"/>
    <mergeCell ref="H46:I46"/>
    <mergeCell ref="J46:K46"/>
    <mergeCell ref="H47:I47"/>
    <mergeCell ref="J47:K47"/>
    <mergeCell ref="H48:I48"/>
    <mergeCell ref="J48:K48"/>
    <mergeCell ref="H42:I42"/>
    <mergeCell ref="J42:K42"/>
    <mergeCell ref="H43:I43"/>
    <mergeCell ref="B8:M8"/>
    <mergeCell ref="H25:I25"/>
    <mergeCell ref="J25:K25"/>
    <mergeCell ref="H26:I26"/>
    <mergeCell ref="J26:K26"/>
    <mergeCell ref="B9:M9"/>
    <mergeCell ref="A19:M19"/>
    <mergeCell ref="A20:M20"/>
    <mergeCell ref="A21:G35"/>
    <mergeCell ref="H21:I21"/>
    <mergeCell ref="J21:K21"/>
    <mergeCell ref="H22:I22"/>
    <mergeCell ref="J22:K22"/>
    <mergeCell ref="H23:I23"/>
    <mergeCell ref="J23:K23"/>
    <mergeCell ref="H24:I24"/>
    <mergeCell ref="J24:K24"/>
    <mergeCell ref="H29:I29"/>
    <mergeCell ref="J29:K29"/>
    <mergeCell ref="H30:I30"/>
    <mergeCell ref="J30:K30"/>
    <mergeCell ref="H106:L106"/>
    <mergeCell ref="H87:L87"/>
    <mergeCell ref="H80:L80"/>
    <mergeCell ref="H64:L64"/>
    <mergeCell ref="H45:L45"/>
    <mergeCell ref="H32:L32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H27:I27"/>
    <mergeCell ref="J27:K27"/>
    <mergeCell ref="H31:I31"/>
    <mergeCell ref="J31:K31"/>
    <mergeCell ref="H33:I33"/>
    <mergeCell ref="J33:K33"/>
    <mergeCell ref="H28:I28"/>
    <mergeCell ref="J28:K28"/>
    <mergeCell ref="H39:I39"/>
  </mergeCells>
  <pageMargins left="0.59027777777777779" right="0.39374999999999999" top="0.19652777777777777" bottom="0.19652777777777777" header="0.51180555555555551" footer="0.51180555555555551"/>
  <pageSetup paperSize="9" firstPageNumber="0" orientation="portrait" horizontalDpi="300" verticalDpi="300" r:id="rId1"/>
  <headerFooter alignWithMargins="0"/>
  <rowBreaks count="3" manualBreakCount="3">
    <brk id="50" max="16383" man="1"/>
    <brk id="97" max="16383" man="1"/>
    <brk id="14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M340"/>
  <sheetViews>
    <sheetView zoomScale="80" zoomScaleNormal="8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E140" sqref="E140:E251"/>
    </sheetView>
  </sheetViews>
  <sheetFormatPr defaultColWidth="9.109375" defaultRowHeight="14.4" x14ac:dyDescent="0.3"/>
  <cols>
    <col min="1" max="1" width="27" style="179" bestFit="1" customWidth="1"/>
    <col min="2" max="2" width="42.5546875" style="259" customWidth="1"/>
    <col min="3" max="3" width="15.88671875" style="260" bestFit="1" customWidth="1"/>
    <col min="4" max="4" width="12.5546875" style="260" customWidth="1"/>
    <col min="5" max="5" width="11" style="260" customWidth="1"/>
    <col min="6" max="6" width="12.6640625" style="260" hidden="1" customWidth="1"/>
    <col min="7" max="7" width="9.88671875" style="268" customWidth="1"/>
    <col min="8" max="8" width="13.5546875" style="315" customWidth="1"/>
    <col min="9" max="9" width="13.6640625" style="183" customWidth="1"/>
    <col min="10" max="10" width="47.44140625" style="183" bestFit="1" customWidth="1"/>
    <col min="11" max="11" width="7.33203125" style="183" bestFit="1" customWidth="1"/>
    <col min="12" max="12" width="6.6640625" style="183" bestFit="1" customWidth="1"/>
    <col min="13" max="13" width="4.33203125" style="183" customWidth="1"/>
    <col min="14" max="14" width="17.33203125" style="183" bestFit="1" customWidth="1"/>
    <col min="15" max="15" width="54.44140625" style="183" customWidth="1"/>
    <col min="16" max="16" width="7.33203125" style="101" bestFit="1" customWidth="1"/>
    <col min="17" max="17" width="6.6640625" style="101" bestFit="1" customWidth="1"/>
    <col min="18" max="18" width="2.44140625" style="183" customWidth="1"/>
    <col min="19" max="19" width="17.33203125" style="183" bestFit="1" customWidth="1"/>
    <col min="20" max="20" width="47.88671875" style="183" bestFit="1" customWidth="1"/>
    <col min="21" max="21" width="7.33203125" style="183" bestFit="1" customWidth="1"/>
    <col min="22" max="22" width="5.6640625" style="183" bestFit="1" customWidth="1"/>
    <col min="23" max="23" width="2.44140625" style="183" customWidth="1"/>
    <col min="24" max="24" width="16.109375" style="183" bestFit="1" customWidth="1"/>
    <col min="25" max="25" width="47.88671875" style="183" bestFit="1" customWidth="1"/>
    <col min="26" max="26" width="7.33203125" style="183" bestFit="1" customWidth="1"/>
    <col min="27" max="27" width="5.6640625" style="183" bestFit="1" customWidth="1"/>
    <col min="28" max="28" width="2.44140625" style="183" customWidth="1"/>
    <col min="29" max="29" width="16.88671875" style="183" bestFit="1" customWidth="1"/>
    <col min="30" max="30" width="47.88671875" style="183" bestFit="1" customWidth="1"/>
    <col min="31" max="31" width="7.33203125" style="183" bestFit="1" customWidth="1"/>
    <col min="32" max="32" width="5.6640625" style="183" bestFit="1" customWidth="1"/>
    <col min="33" max="33" width="2.44140625" style="183" customWidth="1"/>
    <col min="34" max="34" width="11.6640625" style="183" customWidth="1"/>
    <col min="35" max="35" width="26.88671875" style="183" customWidth="1"/>
    <col min="36" max="36" width="9.33203125" style="183" customWidth="1"/>
    <col min="37" max="37" width="11.6640625" style="183" customWidth="1"/>
    <col min="38" max="38" width="2.6640625" style="183" customWidth="1"/>
    <col min="39" max="39" width="9.109375" style="183"/>
    <col min="40" max="16384" width="9.109375" style="179"/>
  </cols>
  <sheetData>
    <row r="1" spans="1:39" ht="27" customHeight="1" thickBot="1" x14ac:dyDescent="0.35">
      <c r="A1" s="183"/>
      <c r="B1" s="197"/>
      <c r="C1" s="101"/>
      <c r="D1" s="101"/>
      <c r="E1" s="101"/>
      <c r="F1" s="101"/>
      <c r="G1" s="173" t="s">
        <v>7</v>
      </c>
    </row>
    <row r="2" spans="1:39" s="204" customFormat="1" ht="30" customHeight="1" thickBot="1" x14ac:dyDescent="0.35">
      <c r="A2" s="198" t="s">
        <v>0</v>
      </c>
      <c r="B2" s="199" t="s">
        <v>3</v>
      </c>
      <c r="C2" s="200" t="s">
        <v>163</v>
      </c>
      <c r="D2" s="201" t="s">
        <v>4</v>
      </c>
      <c r="E2" s="201" t="s">
        <v>8</v>
      </c>
      <c r="F2" s="102"/>
      <c r="G2" s="202">
        <v>0.9</v>
      </c>
      <c r="H2" s="316"/>
      <c r="I2" s="203" t="s">
        <v>0</v>
      </c>
      <c r="J2" s="203" t="s">
        <v>3</v>
      </c>
      <c r="K2" s="203" t="s">
        <v>162</v>
      </c>
      <c r="L2" s="203" t="s">
        <v>4</v>
      </c>
      <c r="M2" s="114"/>
      <c r="N2" s="203" t="s">
        <v>0</v>
      </c>
      <c r="O2" s="203" t="s">
        <v>3</v>
      </c>
      <c r="P2" s="203" t="s">
        <v>162</v>
      </c>
      <c r="Q2" s="203" t="s">
        <v>4</v>
      </c>
      <c r="R2" s="114"/>
      <c r="S2" s="203" t="s">
        <v>0</v>
      </c>
      <c r="T2" s="203" t="s">
        <v>3</v>
      </c>
      <c r="U2" s="203" t="s">
        <v>162</v>
      </c>
      <c r="V2" s="203" t="s">
        <v>4</v>
      </c>
      <c r="W2" s="114"/>
      <c r="X2" s="203" t="s">
        <v>0</v>
      </c>
      <c r="Y2" s="203" t="s">
        <v>3</v>
      </c>
      <c r="Z2" s="203" t="s">
        <v>162</v>
      </c>
      <c r="AA2" s="203" t="s">
        <v>4</v>
      </c>
      <c r="AB2" s="114"/>
      <c r="AC2" s="102" t="s">
        <v>0</v>
      </c>
      <c r="AD2" s="102" t="s">
        <v>3</v>
      </c>
      <c r="AE2" s="102" t="s">
        <v>162</v>
      </c>
      <c r="AF2" s="102" t="s">
        <v>4</v>
      </c>
      <c r="AG2" s="114"/>
      <c r="AH2" s="102" t="s">
        <v>0</v>
      </c>
      <c r="AI2" s="102" t="s">
        <v>3</v>
      </c>
      <c r="AJ2" s="102" t="s">
        <v>162</v>
      </c>
      <c r="AK2" s="102" t="s">
        <v>4</v>
      </c>
      <c r="AL2" s="114"/>
      <c r="AM2" s="114"/>
    </row>
    <row r="3" spans="1:39" s="114" customFormat="1" ht="17.25" customHeight="1" x14ac:dyDescent="0.3">
      <c r="A3" s="205" t="s">
        <v>372</v>
      </c>
      <c r="B3" s="206" t="s">
        <v>169</v>
      </c>
      <c r="C3" s="207" t="s">
        <v>974</v>
      </c>
      <c r="D3" s="208">
        <f>K3*L3+P3*Q3+U3*V3+Z3*AA3+AE3*AF3</f>
        <v>13754</v>
      </c>
      <c r="E3" s="319">
        <v>19805.760000000002</v>
      </c>
      <c r="F3" s="102" t="s">
        <v>754</v>
      </c>
      <c r="G3" s="174"/>
      <c r="H3" s="317">
        <f>E3+E3*60%</f>
        <v>31689.216</v>
      </c>
      <c r="I3" s="178" t="str">
        <f>A253</f>
        <v>LT.A-14 1/3</v>
      </c>
      <c r="J3" s="178" t="str">
        <f>B253</f>
        <v xml:space="preserve">Yalta Столешница LT.A-14 1/3   </v>
      </c>
      <c r="K3" s="178">
        <v>1</v>
      </c>
      <c r="L3" s="178">
        <f t="shared" ref="L3" si="0">D253</f>
        <v>6864</v>
      </c>
      <c r="N3" s="178" t="str">
        <f>A254</f>
        <v>LT.A-14 2/3</v>
      </c>
      <c r="O3" s="178" t="str">
        <f t="shared" ref="O3:Q3" si="1">B254</f>
        <v xml:space="preserve">Yalta Царга LT.A-14 2/3   </v>
      </c>
      <c r="P3" s="178">
        <v>1</v>
      </c>
      <c r="Q3" s="178">
        <f t="shared" si="1"/>
        <v>1836</v>
      </c>
      <c r="S3" s="178" t="str">
        <f>A255</f>
        <v>LT.A-14 3/3</v>
      </c>
      <c r="T3" s="178" t="str">
        <f t="shared" ref="T3:V3" si="2">B255</f>
        <v xml:space="preserve">Yalta Опоры LT.A-14 3/3   </v>
      </c>
      <c r="U3" s="178">
        <v>1</v>
      </c>
      <c r="V3" s="178">
        <f t="shared" si="2"/>
        <v>5054</v>
      </c>
      <c r="X3" s="183"/>
      <c r="Y3" s="183"/>
      <c r="Z3" s="183"/>
      <c r="AA3" s="183"/>
      <c r="AC3" s="183"/>
      <c r="AD3" s="183"/>
      <c r="AE3" s="183"/>
      <c r="AF3" s="183"/>
    </row>
    <row r="4" spans="1:39" x14ac:dyDescent="0.3">
      <c r="A4" s="175" t="s">
        <v>373</v>
      </c>
      <c r="B4" s="176" t="s">
        <v>169</v>
      </c>
      <c r="C4" s="163" t="s">
        <v>975</v>
      </c>
      <c r="D4" s="177">
        <f t="shared" ref="D4:D18" si="3">K4*L4+P4*Q4+U4*V4+Z4*AA4+AE4*AF4</f>
        <v>15896</v>
      </c>
      <c r="E4" s="320">
        <v>22890.239999999998</v>
      </c>
      <c r="F4" s="102" t="s">
        <v>741</v>
      </c>
      <c r="G4" s="174"/>
      <c r="H4" s="317">
        <f t="shared" ref="H4:H67" si="4">E4+E4*60%</f>
        <v>36624.383999999998</v>
      </c>
      <c r="I4" s="178" t="str">
        <f>A256</f>
        <v>LT.A-16 1/3</v>
      </c>
      <c r="J4" s="178" t="str">
        <f t="shared" ref="J4:L4" si="5">B256</f>
        <v xml:space="preserve">Yalta Столешница LT.A-16 1/3   </v>
      </c>
      <c r="K4" s="178">
        <v>1</v>
      </c>
      <c r="L4" s="178">
        <f t="shared" si="5"/>
        <v>7701</v>
      </c>
      <c r="N4" s="178" t="str">
        <f>A257</f>
        <v>LT.A-16 2/3</v>
      </c>
      <c r="O4" s="178" t="str">
        <f t="shared" ref="O4:Q4" si="6">B257</f>
        <v xml:space="preserve">Yalta Царга LT.A-16 2/3   </v>
      </c>
      <c r="P4" s="178">
        <v>1</v>
      </c>
      <c r="Q4" s="178">
        <f t="shared" si="6"/>
        <v>2204</v>
      </c>
      <c r="S4" s="178" t="str">
        <f>A258</f>
        <v>LT.A-16 3/3</v>
      </c>
      <c r="T4" s="178" t="str">
        <f t="shared" ref="T4:V4" si="7">B258</f>
        <v xml:space="preserve">Yalta Опоры LT.A-16 3/3   </v>
      </c>
      <c r="U4" s="178">
        <v>1</v>
      </c>
      <c r="V4" s="178">
        <f t="shared" si="7"/>
        <v>5991</v>
      </c>
    </row>
    <row r="5" spans="1:39" x14ac:dyDescent="0.3">
      <c r="A5" s="175" t="s">
        <v>374</v>
      </c>
      <c r="B5" s="176" t="s">
        <v>169</v>
      </c>
      <c r="C5" s="163" t="s">
        <v>976</v>
      </c>
      <c r="D5" s="177">
        <f t="shared" si="3"/>
        <v>17677</v>
      </c>
      <c r="E5" s="320">
        <v>25454.880000000001</v>
      </c>
      <c r="F5" s="102" t="s">
        <v>750</v>
      </c>
      <c r="G5" s="174"/>
      <c r="H5" s="317">
        <f t="shared" si="4"/>
        <v>40727.808000000005</v>
      </c>
      <c r="I5" s="178" t="str">
        <f>A259</f>
        <v>LT.A-18 1/3</v>
      </c>
      <c r="J5" s="178" t="str">
        <f t="shared" ref="J5:L5" si="8">B259</f>
        <v xml:space="preserve">Yalta Столешница LT.A-18 1/3   </v>
      </c>
      <c r="K5" s="178">
        <v>1</v>
      </c>
      <c r="L5" s="178">
        <f t="shared" si="8"/>
        <v>8391</v>
      </c>
      <c r="N5" s="178" t="str">
        <f>A260</f>
        <v>LT.A-18 2/3</v>
      </c>
      <c r="O5" s="178" t="str">
        <f t="shared" ref="O5:Q5" si="9">B260</f>
        <v xml:space="preserve">Yalta Царга LT.A-18 2/3   </v>
      </c>
      <c r="P5" s="178">
        <v>1</v>
      </c>
      <c r="Q5" s="178">
        <f t="shared" si="9"/>
        <v>2409</v>
      </c>
      <c r="S5" s="178" t="str">
        <f>A261</f>
        <v>LT.A-18 3/3</v>
      </c>
      <c r="T5" s="178" t="str">
        <f t="shared" ref="T5:V5" si="10">B261</f>
        <v xml:space="preserve">Yalta Опоры LT.A-18 3/3   </v>
      </c>
      <c r="U5" s="178">
        <v>1</v>
      </c>
      <c r="V5" s="178">
        <f t="shared" si="10"/>
        <v>6877</v>
      </c>
    </row>
    <row r="6" spans="1:39" x14ac:dyDescent="0.3">
      <c r="A6" s="175" t="s">
        <v>375</v>
      </c>
      <c r="B6" s="176" t="s">
        <v>170</v>
      </c>
      <c r="C6" s="163" t="s">
        <v>977</v>
      </c>
      <c r="D6" s="177">
        <f t="shared" si="3"/>
        <v>18751</v>
      </c>
      <c r="E6" s="320">
        <v>27001.440000000002</v>
      </c>
      <c r="F6" s="102" t="s">
        <v>742</v>
      </c>
      <c r="G6" s="174"/>
      <c r="H6" s="317">
        <f t="shared" si="4"/>
        <v>43202.304000000004</v>
      </c>
      <c r="I6" s="178" t="str">
        <f>A262</f>
        <v>LT.A-20 1/3</v>
      </c>
      <c r="J6" s="178" t="str">
        <f t="shared" ref="J6:L6" si="11">B262</f>
        <v xml:space="preserve">Yalta Столешница LT.A-20 1/3   </v>
      </c>
      <c r="K6" s="178">
        <v>1</v>
      </c>
      <c r="L6" s="178">
        <f t="shared" si="11"/>
        <v>9243</v>
      </c>
      <c r="N6" s="178" t="str">
        <f>A263</f>
        <v>LT.A-20 2/3</v>
      </c>
      <c r="O6" s="178" t="str">
        <f t="shared" ref="O6:Q6" si="12">B263</f>
        <v xml:space="preserve">Yalta Царга LT.A-20 2/3   </v>
      </c>
      <c r="P6" s="178">
        <v>1</v>
      </c>
      <c r="Q6" s="178">
        <f t="shared" si="12"/>
        <v>2653</v>
      </c>
      <c r="S6" s="178" t="str">
        <f>A264</f>
        <v>LT.A-20 3/3</v>
      </c>
      <c r="T6" s="178" t="str">
        <f t="shared" ref="T6:V6" si="13">B264</f>
        <v xml:space="preserve">Yalta Опоры LT.A-20 3/3   </v>
      </c>
      <c r="U6" s="178">
        <v>1</v>
      </c>
      <c r="V6" s="178">
        <f t="shared" si="13"/>
        <v>6855</v>
      </c>
    </row>
    <row r="7" spans="1:39" x14ac:dyDescent="0.3">
      <c r="A7" s="175" t="s">
        <v>376</v>
      </c>
      <c r="B7" s="176" t="s">
        <v>169</v>
      </c>
      <c r="C7" s="163" t="s">
        <v>976</v>
      </c>
      <c r="D7" s="177">
        <f t="shared" si="3"/>
        <v>20300</v>
      </c>
      <c r="E7" s="320">
        <v>29232</v>
      </c>
      <c r="F7" s="102" t="s">
        <v>751</v>
      </c>
      <c r="G7" s="174"/>
      <c r="H7" s="317">
        <f t="shared" si="4"/>
        <v>46771.199999999997</v>
      </c>
      <c r="I7" s="178" t="str">
        <f>A265</f>
        <v>LT.B-18 (L) 1/4</v>
      </c>
      <c r="J7" s="178" t="str">
        <f t="shared" ref="J7:L7" si="14">B265</f>
        <v xml:space="preserve">Yalta Столешница LT.B-18 (L) 1/4   </v>
      </c>
      <c r="K7" s="178">
        <v>1</v>
      </c>
      <c r="L7" s="178">
        <f t="shared" si="14"/>
        <v>2679</v>
      </c>
      <c r="N7" s="178" t="str">
        <f>A266</f>
        <v>LT.B-18 (L) 2/4</v>
      </c>
      <c r="O7" s="178" t="str">
        <f t="shared" ref="O7:Q7" si="15">B266</f>
        <v xml:space="preserve">Yalta Столешница LT.B-18 (L) 2/4   </v>
      </c>
      <c r="P7" s="178">
        <v>1</v>
      </c>
      <c r="Q7" s="178">
        <f t="shared" si="15"/>
        <v>7910</v>
      </c>
      <c r="S7" s="178" t="str">
        <f>A267</f>
        <v>LT.B-18 (L) 3/4</v>
      </c>
      <c r="T7" s="178" t="str">
        <f t="shared" ref="T7:V7" si="16">B267</f>
        <v xml:space="preserve">Yalta Царга LT.B-18 (L) 3/4   </v>
      </c>
      <c r="U7" s="178">
        <v>1</v>
      </c>
      <c r="V7" s="178">
        <f t="shared" si="16"/>
        <v>2726</v>
      </c>
      <c r="X7" s="178" t="str">
        <f>A268</f>
        <v>LT.B-18 (L) 4/4</v>
      </c>
      <c r="Y7" s="178" t="str">
        <f t="shared" ref="Y7:AA7" si="17">B268</f>
        <v xml:space="preserve">Yalta Опоры LT.B-18 (L) 4/4   </v>
      </c>
      <c r="Z7" s="178">
        <v>1</v>
      </c>
      <c r="AA7" s="178">
        <f t="shared" si="17"/>
        <v>6985</v>
      </c>
    </row>
    <row r="8" spans="1:39" x14ac:dyDescent="0.3">
      <c r="A8" s="175" t="s">
        <v>967</v>
      </c>
      <c r="B8" s="176" t="s">
        <v>169</v>
      </c>
      <c r="C8" s="163" t="s">
        <v>976</v>
      </c>
      <c r="D8" s="177">
        <f t="shared" si="3"/>
        <v>20300</v>
      </c>
      <c r="E8" s="320">
        <v>29232</v>
      </c>
      <c r="F8" s="102" t="s">
        <v>1125</v>
      </c>
      <c r="G8" s="174"/>
      <c r="H8" s="317">
        <f t="shared" si="4"/>
        <v>46771.199999999997</v>
      </c>
      <c r="I8" s="178" t="str">
        <f>A269</f>
        <v>LT.B-18 (R) 1/4</v>
      </c>
      <c r="J8" s="178" t="str">
        <f t="shared" ref="J8:L8" si="18">B269</f>
        <v xml:space="preserve">Yalta Столешница LT.B-18 (R) 1/4   </v>
      </c>
      <c r="K8" s="178">
        <v>1</v>
      </c>
      <c r="L8" s="178">
        <f t="shared" si="18"/>
        <v>2679</v>
      </c>
      <c r="N8" s="178" t="str">
        <f>A270</f>
        <v>LT.B-18 (R) 2/4</v>
      </c>
      <c r="O8" s="178" t="str">
        <f t="shared" ref="O8:Q8" si="19">B270</f>
        <v xml:space="preserve">Yalta Столешница LT.B-18 (R) 2/4   </v>
      </c>
      <c r="P8" s="178">
        <v>1</v>
      </c>
      <c r="Q8" s="178">
        <f t="shared" si="19"/>
        <v>7910</v>
      </c>
      <c r="S8" s="178" t="str">
        <f>A271</f>
        <v>LT.B-18 (R) 3/4</v>
      </c>
      <c r="T8" s="178" t="str">
        <f t="shared" ref="T8:V8" si="20">B271</f>
        <v xml:space="preserve">Yalta Царга LT.B-18 (R) 3/4   </v>
      </c>
      <c r="U8" s="178">
        <v>1</v>
      </c>
      <c r="V8" s="178">
        <f t="shared" si="20"/>
        <v>2726</v>
      </c>
      <c r="X8" s="178" t="str">
        <f>A272</f>
        <v>LT.B-18 (R) 4/4</v>
      </c>
      <c r="Y8" s="178" t="str">
        <f t="shared" ref="Y8:AA8" si="21">B272</f>
        <v xml:space="preserve">Yalta Опоры LT.B-18 (R) 4/4   </v>
      </c>
      <c r="Z8" s="178">
        <v>1</v>
      </c>
      <c r="AA8" s="178">
        <f t="shared" si="21"/>
        <v>6985</v>
      </c>
    </row>
    <row r="9" spans="1:39" x14ac:dyDescent="0.3">
      <c r="A9" s="175" t="s">
        <v>377</v>
      </c>
      <c r="B9" s="176" t="s">
        <v>170</v>
      </c>
      <c r="C9" s="163" t="s">
        <v>977</v>
      </c>
      <c r="D9" s="177">
        <f t="shared" si="3"/>
        <v>21520</v>
      </c>
      <c r="E9" s="320">
        <v>30988.799999999999</v>
      </c>
      <c r="F9" s="102" t="s">
        <v>752</v>
      </c>
      <c r="G9" s="174"/>
      <c r="H9" s="317">
        <f t="shared" si="4"/>
        <v>49582.080000000002</v>
      </c>
      <c r="I9" s="178" t="str">
        <f>A273</f>
        <v>LT.B-20 (L) 1/4</v>
      </c>
      <c r="J9" s="178" t="str">
        <f t="shared" ref="J9:L9" si="22">B273</f>
        <v xml:space="preserve">Yalta Столешница LT.B-20 (L) 1/4   </v>
      </c>
      <c r="K9" s="178">
        <v>1</v>
      </c>
      <c r="L9" s="178">
        <f t="shared" si="22"/>
        <v>2683</v>
      </c>
      <c r="N9" s="178" t="str">
        <f>A274</f>
        <v>LT.B-20 (L) 2/4</v>
      </c>
      <c r="O9" s="178" t="str">
        <f t="shared" ref="O9:Q9" si="23">B274</f>
        <v xml:space="preserve">Yalta Столешница LT.B-20 (L) 2/4   </v>
      </c>
      <c r="P9" s="178">
        <v>1</v>
      </c>
      <c r="Q9" s="178">
        <f t="shared" si="23"/>
        <v>8841</v>
      </c>
      <c r="S9" s="178" t="str">
        <f>A275</f>
        <v>LT.B-20 (L) 3/4</v>
      </c>
      <c r="T9" s="178" t="str">
        <f t="shared" ref="T9:V9" si="24">B275</f>
        <v xml:space="preserve">Yalta Царга LT.B-20 (L) 3/4   </v>
      </c>
      <c r="U9" s="178">
        <v>1</v>
      </c>
      <c r="V9" s="178">
        <f t="shared" si="24"/>
        <v>2976</v>
      </c>
      <c r="X9" s="178" t="str">
        <f>A276</f>
        <v>LT.B-20 (L) 4/4</v>
      </c>
      <c r="Y9" s="178" t="str">
        <f t="shared" ref="Y9:AA9" si="25">B276</f>
        <v xml:space="preserve">Yalta Опоры LT.B-20 (L) 4/4   </v>
      </c>
      <c r="Z9" s="178">
        <v>1</v>
      </c>
      <c r="AA9" s="178">
        <f t="shared" si="25"/>
        <v>7020</v>
      </c>
    </row>
    <row r="10" spans="1:39" x14ac:dyDescent="0.3">
      <c r="A10" s="175" t="s">
        <v>966</v>
      </c>
      <c r="B10" s="176" t="s">
        <v>170</v>
      </c>
      <c r="C10" s="163" t="s">
        <v>977</v>
      </c>
      <c r="D10" s="177">
        <f t="shared" si="3"/>
        <v>21520</v>
      </c>
      <c r="E10" s="320">
        <v>30988.799999999999</v>
      </c>
      <c r="F10" s="102" t="s">
        <v>1164</v>
      </c>
      <c r="G10" s="174"/>
      <c r="H10" s="317">
        <f t="shared" si="4"/>
        <v>49582.080000000002</v>
      </c>
      <c r="I10" s="178" t="str">
        <f>A277</f>
        <v>LT.B-20 (R) 1/4</v>
      </c>
      <c r="J10" s="178" t="str">
        <f t="shared" ref="J10:L10" si="26">B277</f>
        <v xml:space="preserve">Yalta Столешница LT.B-20 (R) 1/4   </v>
      </c>
      <c r="K10" s="178">
        <v>1</v>
      </c>
      <c r="L10" s="178">
        <f t="shared" si="26"/>
        <v>2683</v>
      </c>
      <c r="N10" s="178" t="str">
        <f>A278</f>
        <v>LT.B-20 (R) 2/4</v>
      </c>
      <c r="O10" s="178" t="str">
        <f t="shared" ref="O10:Q10" si="27">B278</f>
        <v xml:space="preserve">Yalta Столешница LT.B-20 (R) 2/4   </v>
      </c>
      <c r="P10" s="178">
        <v>1</v>
      </c>
      <c r="Q10" s="178">
        <f t="shared" si="27"/>
        <v>8841</v>
      </c>
      <c r="S10" s="178" t="str">
        <f>A279</f>
        <v>LT.B-20 (R) 3/4</v>
      </c>
      <c r="T10" s="178" t="str">
        <f t="shared" ref="T10:V10" si="28">B279</f>
        <v xml:space="preserve">Yalta Царга LT.B-20 (R) 3/4   </v>
      </c>
      <c r="U10" s="178">
        <v>1</v>
      </c>
      <c r="V10" s="178">
        <f t="shared" si="28"/>
        <v>2976</v>
      </c>
      <c r="X10" s="178" t="str">
        <f>A280</f>
        <v>LT.B-20 (R) 4/4</v>
      </c>
      <c r="Y10" s="178" t="str">
        <f t="shared" ref="Y10:AA10" si="29">B280</f>
        <v xml:space="preserve">Yalta Опоры LT.B-20 (R) 4/4   </v>
      </c>
      <c r="Z10" s="178">
        <v>1</v>
      </c>
      <c r="AA10" s="178">
        <f t="shared" si="29"/>
        <v>7020</v>
      </c>
    </row>
    <row r="11" spans="1:39" x14ac:dyDescent="0.3">
      <c r="A11" s="175" t="s">
        <v>378</v>
      </c>
      <c r="B11" s="176" t="s">
        <v>169</v>
      </c>
      <c r="C11" s="163" t="s">
        <v>978</v>
      </c>
      <c r="D11" s="177">
        <f t="shared" si="3"/>
        <v>23432</v>
      </c>
      <c r="E11" s="320">
        <v>33742.080000000002</v>
      </c>
      <c r="F11" s="102" t="s">
        <v>753</v>
      </c>
      <c r="G11" s="174"/>
      <c r="H11" s="317">
        <f t="shared" si="4"/>
        <v>53987.328000000001</v>
      </c>
      <c r="I11" s="178" t="str">
        <f>A281</f>
        <v>LT.B-22 (L) 1/4</v>
      </c>
      <c r="J11" s="178" t="str">
        <f t="shared" ref="J11:L11" si="30">B281</f>
        <v xml:space="preserve">Yalta Столешница LT.B-22 (L) 1/4   </v>
      </c>
      <c r="K11" s="178">
        <v>1</v>
      </c>
      <c r="L11" s="178">
        <f t="shared" si="30"/>
        <v>2681</v>
      </c>
      <c r="N11" s="178" t="str">
        <f>A282</f>
        <v>LT.B-22 (L) 2/4</v>
      </c>
      <c r="O11" s="178" t="str">
        <f t="shared" ref="O11:Q11" si="31">B282</f>
        <v xml:space="preserve">Yalta Столешница LT.B-22 (L) 2/4   </v>
      </c>
      <c r="P11" s="178">
        <v>1</v>
      </c>
      <c r="Q11" s="178">
        <f t="shared" si="31"/>
        <v>9752</v>
      </c>
      <c r="S11" s="178" t="str">
        <f>A283</f>
        <v>LT.B-22 (L) 3/4</v>
      </c>
      <c r="T11" s="178" t="str">
        <f t="shared" ref="T11:V11" si="32">B283</f>
        <v xml:space="preserve">Yalta Царга LT.B-22 (L) 3/4   </v>
      </c>
      <c r="U11" s="178">
        <v>1</v>
      </c>
      <c r="V11" s="178">
        <f t="shared" si="32"/>
        <v>3954</v>
      </c>
      <c r="X11" s="178" t="str">
        <f>A284</f>
        <v>LT.B-22 (L) 4/4</v>
      </c>
      <c r="Y11" s="178" t="str">
        <f t="shared" ref="Y11:AA11" si="33">B284</f>
        <v xml:space="preserve">Yalta Опора LT.B-22 (L) 4/4   </v>
      </c>
      <c r="Z11" s="178">
        <v>1</v>
      </c>
      <c r="AA11" s="178">
        <f t="shared" si="33"/>
        <v>7045</v>
      </c>
    </row>
    <row r="12" spans="1:39" x14ac:dyDescent="0.3">
      <c r="A12" s="175" t="s">
        <v>968</v>
      </c>
      <c r="B12" s="176" t="s">
        <v>169</v>
      </c>
      <c r="C12" s="163" t="s">
        <v>978</v>
      </c>
      <c r="D12" s="177">
        <f t="shared" si="3"/>
        <v>23432</v>
      </c>
      <c r="E12" s="320">
        <v>33742.080000000002</v>
      </c>
      <c r="F12" s="102" t="s">
        <v>1165</v>
      </c>
      <c r="G12" s="174"/>
      <c r="H12" s="317">
        <f t="shared" si="4"/>
        <v>53987.328000000001</v>
      </c>
      <c r="I12" s="178" t="str">
        <f>A285</f>
        <v>LT.B-22 (R) 1/4</v>
      </c>
      <c r="J12" s="178" t="str">
        <f t="shared" ref="J12:L12" si="34">B285</f>
        <v xml:space="preserve">Yalta Столешница LT.B-22 (R) 1/4   </v>
      </c>
      <c r="K12" s="178">
        <v>1</v>
      </c>
      <c r="L12" s="178">
        <f t="shared" si="34"/>
        <v>2681</v>
      </c>
      <c r="N12" s="178" t="str">
        <f>A286</f>
        <v>LT.B-22 (R) 2/4</v>
      </c>
      <c r="O12" s="178" t="str">
        <f t="shared" ref="O12:Q12" si="35">B286</f>
        <v xml:space="preserve">Yalta Столешница LT.B-22 (R) 2/4   </v>
      </c>
      <c r="P12" s="178">
        <v>1</v>
      </c>
      <c r="Q12" s="178">
        <f t="shared" si="35"/>
        <v>9752</v>
      </c>
      <c r="S12" s="178" t="str">
        <f>A287</f>
        <v>LT.B-22 (R) 3/4</v>
      </c>
      <c r="T12" s="178" t="str">
        <f t="shared" ref="T12:V12" si="36">B287</f>
        <v xml:space="preserve">Yalta Царга LT.B-22 (R) 3/4   </v>
      </c>
      <c r="U12" s="178">
        <v>1</v>
      </c>
      <c r="V12" s="178">
        <f t="shared" si="36"/>
        <v>3954</v>
      </c>
      <c r="X12" s="178" t="str">
        <f>A288</f>
        <v>LT.B-22 (R) 4/4</v>
      </c>
      <c r="Y12" s="178" t="str">
        <f t="shared" ref="Y12:AA12" si="37">B288</f>
        <v xml:space="preserve">Yalta Опоры LT.B-22 (R) 4/4   </v>
      </c>
      <c r="Z12" s="178">
        <v>1</v>
      </c>
      <c r="AA12" s="178">
        <f t="shared" si="37"/>
        <v>7045</v>
      </c>
      <c r="AK12" s="209"/>
    </row>
    <row r="13" spans="1:39" x14ac:dyDescent="0.3">
      <c r="A13" s="175" t="s">
        <v>382</v>
      </c>
      <c r="B13" s="176" t="s">
        <v>169</v>
      </c>
      <c r="C13" s="163" t="s">
        <v>976</v>
      </c>
      <c r="D13" s="177">
        <f t="shared" si="3"/>
        <v>27814</v>
      </c>
      <c r="E13" s="320">
        <v>40052.160000000003</v>
      </c>
      <c r="F13" s="102" t="s">
        <v>743</v>
      </c>
      <c r="G13" s="174"/>
      <c r="H13" s="317">
        <f t="shared" si="4"/>
        <v>64083.456000000006</v>
      </c>
      <c r="I13" s="178" t="str">
        <f>A289</f>
        <v>LT.C-18 (L) 1/5</v>
      </c>
      <c r="J13" s="178" t="str">
        <f t="shared" ref="J13:L13" si="38">B289</f>
        <v xml:space="preserve">Yalta Столешница LT.C-18 (L) 1/5   </v>
      </c>
      <c r="K13" s="178">
        <v>1</v>
      </c>
      <c r="L13" s="178">
        <f t="shared" si="38"/>
        <v>9575</v>
      </c>
      <c r="N13" s="178" t="str">
        <f>A290</f>
        <v>LT.C-18 (L) 2/5</v>
      </c>
      <c r="O13" s="178" t="str">
        <f t="shared" ref="O13:Q13" si="39">B290</f>
        <v xml:space="preserve">Yalta Столешница LT.C-18 (L) 2/5   </v>
      </c>
      <c r="P13" s="178">
        <v>1</v>
      </c>
      <c r="Q13" s="178">
        <f t="shared" si="39"/>
        <v>5555</v>
      </c>
      <c r="S13" s="178" t="str">
        <f>A291</f>
        <v>LT.C-18 (L) 3/5</v>
      </c>
      <c r="T13" s="178" t="str">
        <f t="shared" ref="T13:V13" si="40">B291</f>
        <v xml:space="preserve">Yalta Царга LT.C-18 (L) 3/5   </v>
      </c>
      <c r="U13" s="178">
        <v>1</v>
      </c>
      <c r="V13" s="178">
        <f t="shared" si="40"/>
        <v>2238</v>
      </c>
      <c r="X13" s="178" t="str">
        <f>A292</f>
        <v>LT.C-18 (L) 4/5</v>
      </c>
      <c r="Y13" s="178" t="str">
        <f t="shared" ref="Y13:AA13" si="41">B292</f>
        <v xml:space="preserve">Yalta Опора большая LT.C-18 (L) 4/5   </v>
      </c>
      <c r="Z13" s="178">
        <v>1</v>
      </c>
      <c r="AA13" s="178">
        <f t="shared" si="41"/>
        <v>5392</v>
      </c>
      <c r="AC13" s="178" t="str">
        <f>A293</f>
        <v>LT.C-18 (L) 5/5</v>
      </c>
      <c r="AD13" s="178" t="str">
        <f t="shared" ref="AD13:AF13" si="42">B293</f>
        <v xml:space="preserve">Yalta Опоры LT.C-18 (L) 5/5   </v>
      </c>
      <c r="AE13" s="178">
        <v>1</v>
      </c>
      <c r="AF13" s="178">
        <f t="shared" si="42"/>
        <v>5054</v>
      </c>
      <c r="AK13" s="209"/>
    </row>
    <row r="14" spans="1:39" x14ac:dyDescent="0.3">
      <c r="A14" s="175" t="s">
        <v>969</v>
      </c>
      <c r="B14" s="176" t="s">
        <v>169</v>
      </c>
      <c r="C14" s="163" t="s">
        <v>976</v>
      </c>
      <c r="D14" s="177">
        <f t="shared" si="3"/>
        <v>27814</v>
      </c>
      <c r="E14" s="320">
        <v>40052.160000000003</v>
      </c>
      <c r="F14" s="102" t="s">
        <v>1161</v>
      </c>
      <c r="G14" s="174"/>
      <c r="H14" s="317">
        <f t="shared" si="4"/>
        <v>64083.456000000006</v>
      </c>
      <c r="I14" s="178" t="str">
        <f>A294</f>
        <v>LT.C-18 (R) 1/5</v>
      </c>
      <c r="J14" s="178" t="str">
        <f t="shared" ref="J14:L14" si="43">B294</f>
        <v xml:space="preserve">Yalta Столешница LT.C-18 (R) 1/5   </v>
      </c>
      <c r="K14" s="178">
        <v>1</v>
      </c>
      <c r="L14" s="178">
        <f t="shared" si="43"/>
        <v>9575</v>
      </c>
      <c r="N14" s="178" t="str">
        <f>A295</f>
        <v>LT.C-18 (R) 2/5</v>
      </c>
      <c r="O14" s="178" t="str">
        <f t="shared" ref="O14:Q14" si="44">B295</f>
        <v xml:space="preserve">Yalta Столешница LT.C-18 (R) 2/5   </v>
      </c>
      <c r="P14" s="178">
        <v>1</v>
      </c>
      <c r="Q14" s="178">
        <f t="shared" si="44"/>
        <v>5555</v>
      </c>
      <c r="S14" s="178" t="str">
        <f>A296</f>
        <v>LT.C-18 (R) 3/5</v>
      </c>
      <c r="T14" s="178" t="str">
        <f t="shared" ref="T14:V14" si="45">B296</f>
        <v xml:space="preserve">Yalta Царга LT.C-18 (R) 3/5   </v>
      </c>
      <c r="U14" s="178">
        <v>1</v>
      </c>
      <c r="V14" s="178">
        <f t="shared" si="45"/>
        <v>2238</v>
      </c>
      <c r="X14" s="178" t="str">
        <f>A297</f>
        <v>LT.C-18 (R) 4/5</v>
      </c>
      <c r="Y14" s="178" t="str">
        <f t="shared" ref="Y14:AA14" si="46">B297</f>
        <v xml:space="preserve">Yalta Опора большая LT.C-18 (R) 4/5   </v>
      </c>
      <c r="Z14" s="178">
        <v>1</v>
      </c>
      <c r="AA14" s="178">
        <f t="shared" si="46"/>
        <v>5392</v>
      </c>
      <c r="AC14" s="178" t="str">
        <f>A298</f>
        <v>LT.C-18 (R) 5/5</v>
      </c>
      <c r="AD14" s="178" t="str">
        <f t="shared" ref="AD14:AF14" si="47">B298</f>
        <v xml:space="preserve">Yalta Опоры LT.C-18 (R) 5/5   </v>
      </c>
      <c r="AE14" s="178">
        <v>1</v>
      </c>
      <c r="AF14" s="178">
        <f t="shared" si="47"/>
        <v>5054</v>
      </c>
    </row>
    <row r="15" spans="1:39" x14ac:dyDescent="0.3">
      <c r="A15" s="175" t="s">
        <v>383</v>
      </c>
      <c r="B15" s="176" t="s">
        <v>169</v>
      </c>
      <c r="C15" s="163" t="s">
        <v>977</v>
      </c>
      <c r="D15" s="177">
        <f t="shared" si="3"/>
        <v>29004</v>
      </c>
      <c r="E15" s="320">
        <v>41765.760000000002</v>
      </c>
      <c r="F15" s="102" t="s">
        <v>744</v>
      </c>
      <c r="G15" s="174"/>
      <c r="H15" s="317">
        <f t="shared" si="4"/>
        <v>66825.216</v>
      </c>
      <c r="I15" s="178" t="str">
        <f>A299</f>
        <v>LT.C-20 (L) 1/5</v>
      </c>
      <c r="J15" s="178" t="str">
        <f t="shared" ref="J15:L15" si="48">B299</f>
        <v xml:space="preserve">Yalta Столешница LT.C-20 (L) 1/5   </v>
      </c>
      <c r="K15" s="178">
        <v>1</v>
      </c>
      <c r="L15" s="178">
        <f t="shared" si="48"/>
        <v>10493</v>
      </c>
      <c r="N15" s="178" t="str">
        <f>A300</f>
        <v>LT.C-20 (L) 2/5</v>
      </c>
      <c r="O15" s="178" t="str">
        <f t="shared" ref="O15:Q15" si="49">B300</f>
        <v xml:space="preserve">Yalta Столешница LT.C-20 (L) 2/5   </v>
      </c>
      <c r="P15" s="178">
        <v>1</v>
      </c>
      <c r="Q15" s="178">
        <f t="shared" si="49"/>
        <v>5793</v>
      </c>
      <c r="S15" s="178" t="str">
        <f>A301</f>
        <v>LT.C-20 (L) 3/5</v>
      </c>
      <c r="T15" s="178" t="str">
        <f t="shared" ref="T15:V15" si="50">B301</f>
        <v xml:space="preserve">Yalta Царга LT.C-20 (L) 3/5   </v>
      </c>
      <c r="U15" s="178">
        <v>1</v>
      </c>
      <c r="V15" s="178">
        <f t="shared" si="50"/>
        <v>2565</v>
      </c>
      <c r="X15" s="178" t="str">
        <f>A302</f>
        <v>LT.C-20 (L) 4/5</v>
      </c>
      <c r="Y15" s="178" t="str">
        <f t="shared" ref="Y15:AA15" si="51">B302</f>
        <v xml:space="preserve">Yalta Опора большая LT.C-20 (L) 4/5   </v>
      </c>
      <c r="Z15" s="178">
        <v>1</v>
      </c>
      <c r="AA15" s="178">
        <f t="shared" si="51"/>
        <v>5625</v>
      </c>
      <c r="AC15" s="178" t="str">
        <f>A303</f>
        <v>LT.C-20 (L) 5/5</v>
      </c>
      <c r="AD15" s="178" t="str">
        <f t="shared" ref="AD15:AF15" si="52">B303</f>
        <v xml:space="preserve">Yalta Опоры LT.C-20 (L) 5/5   </v>
      </c>
      <c r="AE15" s="178">
        <v>1</v>
      </c>
      <c r="AF15" s="178">
        <f t="shared" si="52"/>
        <v>4528</v>
      </c>
    </row>
    <row r="16" spans="1:39" x14ac:dyDescent="0.3">
      <c r="A16" s="175" t="s">
        <v>970</v>
      </c>
      <c r="B16" s="176" t="s">
        <v>169</v>
      </c>
      <c r="C16" s="163" t="s">
        <v>977</v>
      </c>
      <c r="D16" s="177">
        <f t="shared" si="3"/>
        <v>29004</v>
      </c>
      <c r="E16" s="320">
        <v>41765.760000000002</v>
      </c>
      <c r="F16" s="102" t="s">
        <v>1162</v>
      </c>
      <c r="G16" s="174"/>
      <c r="H16" s="317">
        <f t="shared" si="4"/>
        <v>66825.216</v>
      </c>
      <c r="I16" s="178" t="str">
        <f>A304</f>
        <v>LT.C-20 (R) 1/5</v>
      </c>
      <c r="J16" s="178" t="str">
        <f t="shared" ref="J16:L16" si="53">B304</f>
        <v xml:space="preserve">Yalta Столешница LT.C-20 (R) 1/5   </v>
      </c>
      <c r="K16" s="178">
        <v>1</v>
      </c>
      <c r="L16" s="178">
        <f t="shared" si="53"/>
        <v>10493</v>
      </c>
      <c r="N16" s="178" t="str">
        <f>A305</f>
        <v>LT.C-20 (R) 2/5</v>
      </c>
      <c r="O16" s="178" t="str">
        <f t="shared" ref="O16:Q16" si="54">B305</f>
        <v xml:space="preserve">Yalta Столешница LT.C-20 (R) 2/5   </v>
      </c>
      <c r="P16" s="178">
        <v>1</v>
      </c>
      <c r="Q16" s="178">
        <f t="shared" si="54"/>
        <v>5793</v>
      </c>
      <c r="S16" s="178" t="str">
        <f>A306</f>
        <v>LT.C-20 (R) 3/5</v>
      </c>
      <c r="T16" s="178" t="str">
        <f t="shared" ref="T16:V16" si="55">B306</f>
        <v xml:space="preserve">Yalta Царга LT.C-20 (R) 3/5   </v>
      </c>
      <c r="U16" s="178">
        <v>1</v>
      </c>
      <c r="V16" s="178">
        <f t="shared" si="55"/>
        <v>2565</v>
      </c>
      <c r="X16" s="178" t="str">
        <f>A307</f>
        <v>LT.C-20 (R) 4/5</v>
      </c>
      <c r="Y16" s="178" t="str">
        <f t="shared" ref="Y16:AA16" si="56">B307</f>
        <v xml:space="preserve">Yalta Опора большая LT.C-20 (R) 4/5   </v>
      </c>
      <c r="Z16" s="178">
        <v>1</v>
      </c>
      <c r="AA16" s="178">
        <f t="shared" si="56"/>
        <v>5625</v>
      </c>
      <c r="AC16" s="178" t="str">
        <f>A308</f>
        <v>LT.C-20 (R) 5/5</v>
      </c>
      <c r="AD16" s="178" t="str">
        <f t="shared" ref="AD16:AF16" si="57">B308</f>
        <v xml:space="preserve">Yalta Опоры LT.C-20 (R) 5/5   </v>
      </c>
      <c r="AE16" s="178">
        <v>1</v>
      </c>
      <c r="AF16" s="178">
        <f t="shared" si="57"/>
        <v>4528</v>
      </c>
    </row>
    <row r="17" spans="1:39" x14ac:dyDescent="0.3">
      <c r="A17" s="175" t="s">
        <v>384</v>
      </c>
      <c r="B17" s="176" t="s">
        <v>169</v>
      </c>
      <c r="C17" s="163" t="s">
        <v>978</v>
      </c>
      <c r="D17" s="177">
        <f t="shared" si="3"/>
        <v>31507</v>
      </c>
      <c r="E17" s="320">
        <v>45370.080000000002</v>
      </c>
      <c r="F17" s="102" t="s">
        <v>745</v>
      </c>
      <c r="G17" s="174"/>
      <c r="H17" s="317">
        <f t="shared" si="4"/>
        <v>72592.127999999997</v>
      </c>
      <c r="I17" s="178" t="str">
        <f>A309</f>
        <v>LT.C-22 (L) 1/5</v>
      </c>
      <c r="J17" s="178" t="str">
        <f t="shared" ref="J17:L17" si="58">B309</f>
        <v xml:space="preserve">Yalta Столешница LT.C-22 (L) 1/5   </v>
      </c>
      <c r="K17" s="178">
        <v>1</v>
      </c>
      <c r="L17" s="178">
        <f t="shared" si="58"/>
        <v>12043</v>
      </c>
      <c r="N17" s="178" t="str">
        <f>A310</f>
        <v>LT.C-22 (L) 2/5</v>
      </c>
      <c r="O17" s="178" t="str">
        <f t="shared" ref="O17:Q17" si="59">B310</f>
        <v xml:space="preserve">Yalta Столешница LT.C-22 (L) 2/5   </v>
      </c>
      <c r="P17" s="178">
        <v>1</v>
      </c>
      <c r="Q17" s="178">
        <f t="shared" si="59"/>
        <v>5718</v>
      </c>
      <c r="S17" s="178" t="str">
        <f>A311</f>
        <v>LT.C-22 (L) 3/5</v>
      </c>
      <c r="T17" s="178" t="str">
        <f t="shared" ref="T17:V17" si="60">B311</f>
        <v xml:space="preserve">Yalta Царга LT.C-22 (L) 3/5   </v>
      </c>
      <c r="U17" s="178">
        <v>1</v>
      </c>
      <c r="V17" s="178">
        <f t="shared" si="60"/>
        <v>2814</v>
      </c>
      <c r="X17" s="178" t="str">
        <f>A312</f>
        <v>LT.C-22 (L) 4/5</v>
      </c>
      <c r="Y17" s="178" t="str">
        <f t="shared" ref="Y17:AA17" si="61">B312</f>
        <v xml:space="preserve">Yalta Опора большая LT.C-22 (L) 4/5   </v>
      </c>
      <c r="Z17" s="178">
        <v>1</v>
      </c>
      <c r="AA17" s="178">
        <f t="shared" si="61"/>
        <v>5628</v>
      </c>
      <c r="AC17" s="178" t="str">
        <f>A313</f>
        <v>LT.C-22 (L) 5/5</v>
      </c>
      <c r="AD17" s="178" t="str">
        <f t="shared" ref="AD17:AF17" si="62">B313</f>
        <v xml:space="preserve">Yalta Опоры LT.C-22 (L) 5/5   </v>
      </c>
      <c r="AE17" s="178">
        <v>1</v>
      </c>
      <c r="AF17" s="178">
        <f t="shared" si="62"/>
        <v>5304</v>
      </c>
    </row>
    <row r="18" spans="1:39" x14ac:dyDescent="0.3">
      <c r="A18" s="175" t="s">
        <v>971</v>
      </c>
      <c r="B18" s="176" t="s">
        <v>169</v>
      </c>
      <c r="C18" s="163" t="s">
        <v>978</v>
      </c>
      <c r="D18" s="177">
        <f t="shared" si="3"/>
        <v>31507</v>
      </c>
      <c r="E18" s="320">
        <v>45370.080000000002</v>
      </c>
      <c r="F18" s="102" t="s">
        <v>1163</v>
      </c>
      <c r="G18" s="174"/>
      <c r="H18" s="317">
        <f t="shared" si="4"/>
        <v>72592.127999999997</v>
      </c>
      <c r="I18" s="178" t="str">
        <f>A314</f>
        <v>LT.C-22 (R) 1/5</v>
      </c>
      <c r="J18" s="178" t="str">
        <f t="shared" ref="J18:L18" si="63">B314</f>
        <v xml:space="preserve">Yalta Столешница LT.C-22 (R) 1/5   </v>
      </c>
      <c r="K18" s="178">
        <v>1</v>
      </c>
      <c r="L18" s="178">
        <f t="shared" si="63"/>
        <v>12043</v>
      </c>
      <c r="N18" s="178" t="str">
        <f>A315</f>
        <v>LT.C-22 (R) 2/5</v>
      </c>
      <c r="O18" s="178" t="str">
        <f t="shared" ref="O18:Q18" si="64">B315</f>
        <v xml:space="preserve">Yalta Столешница LT.C-22 (R) 2/5   </v>
      </c>
      <c r="P18" s="178">
        <v>1</v>
      </c>
      <c r="Q18" s="178">
        <f t="shared" si="64"/>
        <v>5718</v>
      </c>
      <c r="S18" s="178" t="str">
        <f>A316</f>
        <v>LT.C-22 (R) 3/5</v>
      </c>
      <c r="T18" s="178" t="str">
        <f t="shared" ref="T18:V18" si="65">B316</f>
        <v xml:space="preserve">Yalta Царга LT.C-22 (R) 3/5   </v>
      </c>
      <c r="U18" s="178">
        <v>1</v>
      </c>
      <c r="V18" s="178">
        <f t="shared" si="65"/>
        <v>2814</v>
      </c>
      <c r="X18" s="178" t="str">
        <f>A317</f>
        <v>LT.C-22 (R) 4/5</v>
      </c>
      <c r="Y18" s="178" t="str">
        <f t="shared" ref="Y18:AA18" si="66">B317</f>
        <v xml:space="preserve">Yalta Опора большая LT.C-22 (R) 4/5   </v>
      </c>
      <c r="Z18" s="178">
        <v>1</v>
      </c>
      <c r="AA18" s="178">
        <f t="shared" si="66"/>
        <v>5628</v>
      </c>
      <c r="AC18" s="178" t="str">
        <f>A318</f>
        <v>LT.C-22 (R) 5/5</v>
      </c>
      <c r="AD18" s="178" t="str">
        <f t="shared" ref="AD18:AF18" si="67">B318</f>
        <v xml:space="preserve">Yalta Опоры LT.C-22 (R) 5/5   </v>
      </c>
      <c r="AE18" s="178">
        <v>1</v>
      </c>
      <c r="AF18" s="178">
        <f t="shared" si="67"/>
        <v>5304</v>
      </c>
    </row>
    <row r="19" spans="1:39" s="313" customFormat="1" x14ac:dyDescent="0.3">
      <c r="A19" s="306" t="s">
        <v>388</v>
      </c>
      <c r="B19" s="307" t="s">
        <v>169</v>
      </c>
      <c r="C19" s="308" t="s">
        <v>976</v>
      </c>
      <c r="D19" s="309">
        <v>24812</v>
      </c>
      <c r="E19" s="321">
        <v>35729.279999999999</v>
      </c>
      <c r="F19" s="310" t="s">
        <v>625</v>
      </c>
      <c r="G19" s="311"/>
      <c r="H19" s="317">
        <f t="shared" si="4"/>
        <v>57166.847999999998</v>
      </c>
      <c r="I19" s="318" t="str">
        <f>A23</f>
        <v>LT.D-18</v>
      </c>
      <c r="J19" s="318" t="str">
        <f t="shared" ref="J19:L19" si="68">B23</f>
        <v xml:space="preserve">Столешница стола руководителя </v>
      </c>
      <c r="K19" s="318">
        <v>1</v>
      </c>
      <c r="L19" s="318">
        <f t="shared" si="68"/>
        <v>8340</v>
      </c>
      <c r="M19" s="312"/>
      <c r="N19" s="318" t="str">
        <f>A130</f>
        <v>LT-710</v>
      </c>
      <c r="O19" s="318" t="str">
        <f t="shared" ref="O19:Q19" si="69">B130</f>
        <v>Опора стола</v>
      </c>
      <c r="P19" s="318">
        <v>4</v>
      </c>
      <c r="Q19" s="318">
        <f t="shared" si="69"/>
        <v>4118</v>
      </c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/>
      <c r="AE19" s="312"/>
      <c r="AF19" s="312"/>
      <c r="AG19" s="312"/>
      <c r="AH19" s="312"/>
      <c r="AI19" s="312"/>
      <c r="AJ19" s="312"/>
      <c r="AK19" s="312"/>
      <c r="AL19" s="312"/>
      <c r="AM19" s="312"/>
    </row>
    <row r="20" spans="1:39" s="313" customFormat="1" x14ac:dyDescent="0.3">
      <c r="A20" s="306" t="s">
        <v>389</v>
      </c>
      <c r="B20" s="307" t="s">
        <v>170</v>
      </c>
      <c r="C20" s="308" t="s">
        <v>977</v>
      </c>
      <c r="D20" s="309">
        <v>25756</v>
      </c>
      <c r="E20" s="321">
        <v>37088.639999999999</v>
      </c>
      <c r="F20" s="310" t="s">
        <v>626</v>
      </c>
      <c r="G20" s="311"/>
      <c r="H20" s="317">
        <f t="shared" si="4"/>
        <v>59341.823999999993</v>
      </c>
      <c r="I20" s="318" t="str">
        <f>A24</f>
        <v>LT.D-20</v>
      </c>
      <c r="J20" s="318" t="str">
        <f t="shared" ref="J20:L20" si="70">B24</f>
        <v xml:space="preserve">Столешница стола руководителя </v>
      </c>
      <c r="K20" s="318">
        <v>1</v>
      </c>
      <c r="L20" s="318">
        <f t="shared" si="70"/>
        <v>9284</v>
      </c>
      <c r="M20" s="312"/>
      <c r="N20" s="318" t="str">
        <f>A130</f>
        <v>LT-710</v>
      </c>
      <c r="O20" s="318" t="str">
        <f t="shared" ref="O20:Q20" si="71">B130</f>
        <v>Опора стола</v>
      </c>
      <c r="P20" s="318">
        <v>4</v>
      </c>
      <c r="Q20" s="318">
        <f t="shared" si="71"/>
        <v>4118</v>
      </c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</row>
    <row r="21" spans="1:39" s="313" customFormat="1" x14ac:dyDescent="0.3">
      <c r="A21" s="306" t="s">
        <v>546</v>
      </c>
      <c r="B21" s="307" t="s">
        <v>548</v>
      </c>
      <c r="C21" s="308" t="s">
        <v>976</v>
      </c>
      <c r="D21" s="309">
        <v>36260</v>
      </c>
      <c r="E21" s="321">
        <v>52214.399999999994</v>
      </c>
      <c r="F21" s="310" t="s">
        <v>776</v>
      </c>
      <c r="G21" s="311"/>
      <c r="H21" s="317">
        <f t="shared" si="4"/>
        <v>83543.039999999994</v>
      </c>
      <c r="I21" s="318" t="str">
        <f>A23</f>
        <v>LT.D-18</v>
      </c>
      <c r="J21" s="318" t="str">
        <f t="shared" ref="J21:L21" si="72">B23</f>
        <v xml:space="preserve">Столешница стола руководителя </v>
      </c>
      <c r="K21" s="318">
        <v>1</v>
      </c>
      <c r="L21" s="318">
        <f t="shared" si="72"/>
        <v>8340</v>
      </c>
      <c r="M21" s="312"/>
      <c r="N21" s="318" t="str">
        <f>A131</f>
        <v>M-LT-710</v>
      </c>
      <c r="O21" s="318" t="str">
        <f t="shared" ref="O21:Q21" si="73">B131</f>
        <v>Опора стола (нерж.сталь)</v>
      </c>
      <c r="P21" s="318">
        <v>4</v>
      </c>
      <c r="Q21" s="318">
        <f t="shared" si="73"/>
        <v>6980</v>
      </c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</row>
    <row r="22" spans="1:39" s="313" customFormat="1" x14ac:dyDescent="0.3">
      <c r="A22" s="306" t="s">
        <v>547</v>
      </c>
      <c r="B22" s="307" t="s">
        <v>548</v>
      </c>
      <c r="C22" s="308" t="s">
        <v>977</v>
      </c>
      <c r="D22" s="309">
        <v>37204</v>
      </c>
      <c r="E22" s="321">
        <v>53573.759999999995</v>
      </c>
      <c r="F22" s="310" t="s">
        <v>777</v>
      </c>
      <c r="G22" s="311"/>
      <c r="H22" s="317">
        <f t="shared" si="4"/>
        <v>85718.015999999989</v>
      </c>
      <c r="I22" s="318" t="str">
        <f>A24</f>
        <v>LT.D-20</v>
      </c>
      <c r="J22" s="318" t="str">
        <f t="shared" ref="J22:L22" si="74">B24</f>
        <v xml:space="preserve">Столешница стола руководителя </v>
      </c>
      <c r="K22" s="318">
        <v>1</v>
      </c>
      <c r="L22" s="318">
        <f t="shared" si="74"/>
        <v>9284</v>
      </c>
      <c r="M22" s="312"/>
      <c r="N22" s="318" t="str">
        <f>A131</f>
        <v>M-LT-710</v>
      </c>
      <c r="O22" s="318" t="str">
        <f t="shared" ref="O22:Q22" si="75">B131</f>
        <v>Опора стола (нерж.сталь)</v>
      </c>
      <c r="P22" s="318">
        <v>4</v>
      </c>
      <c r="Q22" s="318">
        <f t="shared" si="75"/>
        <v>6980</v>
      </c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</row>
    <row r="23" spans="1:39" x14ac:dyDescent="0.3">
      <c r="A23" s="175" t="s">
        <v>342</v>
      </c>
      <c r="B23" s="176" t="s">
        <v>146</v>
      </c>
      <c r="C23" s="163"/>
      <c r="D23" s="177">
        <v>8340</v>
      </c>
      <c r="E23" s="320">
        <v>12009.599999999999</v>
      </c>
      <c r="F23" s="102" t="s">
        <v>584</v>
      </c>
      <c r="G23" s="174"/>
      <c r="H23" s="317">
        <f t="shared" si="4"/>
        <v>19215.359999999997</v>
      </c>
      <c r="P23" s="183"/>
      <c r="Q23" s="183"/>
    </row>
    <row r="24" spans="1:39" x14ac:dyDescent="0.3">
      <c r="A24" s="175" t="s">
        <v>343</v>
      </c>
      <c r="B24" s="176" t="s">
        <v>146</v>
      </c>
      <c r="C24" s="163"/>
      <c r="D24" s="177">
        <v>9284</v>
      </c>
      <c r="E24" s="320">
        <v>13368.96</v>
      </c>
      <c r="F24" s="102" t="s">
        <v>608</v>
      </c>
      <c r="G24" s="174"/>
      <c r="H24" s="317">
        <f t="shared" si="4"/>
        <v>21390.335999999999</v>
      </c>
      <c r="P24" s="183"/>
      <c r="Q24" s="183"/>
    </row>
    <row r="25" spans="1:39" x14ac:dyDescent="0.3">
      <c r="A25" s="175" t="s">
        <v>563</v>
      </c>
      <c r="B25" s="176" t="s">
        <v>164</v>
      </c>
      <c r="C25" s="163" t="s">
        <v>979</v>
      </c>
      <c r="D25" s="177">
        <v>7691</v>
      </c>
      <c r="E25" s="320">
        <v>11075.04</v>
      </c>
      <c r="F25" s="102" t="s">
        <v>785</v>
      </c>
      <c r="G25" s="174"/>
      <c r="H25" s="317">
        <f t="shared" si="4"/>
        <v>17720.064000000002</v>
      </c>
      <c r="P25" s="183"/>
      <c r="Q25" s="183"/>
    </row>
    <row r="26" spans="1:39" x14ac:dyDescent="0.3">
      <c r="A26" s="175" t="s">
        <v>560</v>
      </c>
      <c r="B26" s="176" t="s">
        <v>164</v>
      </c>
      <c r="C26" s="163" t="s">
        <v>980</v>
      </c>
      <c r="D26" s="177">
        <v>8940</v>
      </c>
      <c r="E26" s="320">
        <v>12873.599999999999</v>
      </c>
      <c r="F26" s="102" t="s">
        <v>786</v>
      </c>
      <c r="G26" s="174"/>
      <c r="H26" s="317">
        <f t="shared" si="4"/>
        <v>20597.759999999998</v>
      </c>
      <c r="P26" s="183"/>
      <c r="Q26" s="183"/>
    </row>
    <row r="27" spans="1:39" x14ac:dyDescent="0.3">
      <c r="A27" s="175" t="s">
        <v>341</v>
      </c>
      <c r="B27" s="176" t="s">
        <v>164</v>
      </c>
      <c r="C27" s="163" t="s">
        <v>981</v>
      </c>
      <c r="D27" s="177">
        <v>8369</v>
      </c>
      <c r="E27" s="320">
        <v>12051.36</v>
      </c>
      <c r="F27" s="102" t="s">
        <v>787</v>
      </c>
      <c r="G27" s="174"/>
      <c r="H27" s="317">
        <f t="shared" si="4"/>
        <v>19282.175999999999</v>
      </c>
      <c r="P27" s="183"/>
      <c r="Q27" s="183"/>
    </row>
    <row r="28" spans="1:39" x14ac:dyDescent="0.3">
      <c r="A28" s="180" t="s">
        <v>549</v>
      </c>
      <c r="B28" s="87" t="s">
        <v>553</v>
      </c>
      <c r="C28" s="181" t="s">
        <v>979</v>
      </c>
      <c r="D28" s="177">
        <v>10553</v>
      </c>
      <c r="E28" s="320">
        <v>15196.32</v>
      </c>
      <c r="F28" s="102" t="s">
        <v>778</v>
      </c>
      <c r="G28" s="174"/>
      <c r="H28" s="317">
        <f t="shared" si="4"/>
        <v>24314.112000000001</v>
      </c>
      <c r="P28" s="183"/>
      <c r="Q28" s="183"/>
    </row>
    <row r="29" spans="1:39" x14ac:dyDescent="0.3">
      <c r="A29" s="180" t="s">
        <v>550</v>
      </c>
      <c r="B29" s="87" t="s">
        <v>553</v>
      </c>
      <c r="C29" s="181" t="s">
        <v>980</v>
      </c>
      <c r="D29" s="177">
        <v>11802</v>
      </c>
      <c r="E29" s="320">
        <v>16994.88</v>
      </c>
      <c r="F29" s="102" t="s">
        <v>779</v>
      </c>
      <c r="G29" s="174"/>
      <c r="H29" s="317">
        <f t="shared" si="4"/>
        <v>27191.808000000001</v>
      </c>
      <c r="P29" s="183"/>
      <c r="Q29" s="183"/>
    </row>
    <row r="30" spans="1:39" x14ac:dyDescent="0.3">
      <c r="A30" s="180" t="s">
        <v>551</v>
      </c>
      <c r="B30" s="87" t="s">
        <v>553</v>
      </c>
      <c r="C30" s="181" t="s">
        <v>981</v>
      </c>
      <c r="D30" s="177">
        <v>11231</v>
      </c>
      <c r="E30" s="320">
        <v>16172.64</v>
      </c>
      <c r="F30" s="102" t="s">
        <v>780</v>
      </c>
      <c r="G30" s="174"/>
      <c r="H30" s="317">
        <f t="shared" si="4"/>
        <v>25876.223999999998</v>
      </c>
      <c r="P30" s="183"/>
      <c r="Q30" s="183"/>
    </row>
    <row r="31" spans="1:39" x14ac:dyDescent="0.3">
      <c r="A31" s="175" t="s">
        <v>562</v>
      </c>
      <c r="B31" s="176" t="s">
        <v>171</v>
      </c>
      <c r="C31" s="163" t="s">
        <v>982</v>
      </c>
      <c r="D31" s="177">
        <v>11781</v>
      </c>
      <c r="E31" s="320">
        <v>16964.64</v>
      </c>
      <c r="F31" s="102" t="s">
        <v>581</v>
      </c>
      <c r="G31" s="174"/>
      <c r="H31" s="317">
        <f t="shared" si="4"/>
        <v>27143.423999999999</v>
      </c>
      <c r="P31" s="183"/>
      <c r="Q31" s="183"/>
    </row>
    <row r="32" spans="1:39" x14ac:dyDescent="0.3">
      <c r="A32" s="175" t="s">
        <v>525</v>
      </c>
      <c r="B32" s="176" t="s">
        <v>166</v>
      </c>
      <c r="C32" s="163" t="s">
        <v>982</v>
      </c>
      <c r="D32" s="177">
        <v>13921</v>
      </c>
      <c r="E32" s="320">
        <v>20046.239999999998</v>
      </c>
      <c r="F32" s="102" t="s">
        <v>609</v>
      </c>
      <c r="G32" s="174"/>
      <c r="H32" s="317">
        <f t="shared" si="4"/>
        <v>32073.983999999997</v>
      </c>
      <c r="P32" s="183"/>
      <c r="Q32" s="183"/>
    </row>
    <row r="33" spans="1:22" x14ac:dyDescent="0.3">
      <c r="A33" s="175" t="s">
        <v>526</v>
      </c>
      <c r="B33" s="176" t="s">
        <v>197</v>
      </c>
      <c r="C33" s="163" t="s">
        <v>982</v>
      </c>
      <c r="D33" s="177">
        <v>12583</v>
      </c>
      <c r="E33" s="320">
        <v>18119.52</v>
      </c>
      <c r="F33" s="102" t="s">
        <v>587</v>
      </c>
      <c r="G33" s="174"/>
      <c r="H33" s="317">
        <f t="shared" si="4"/>
        <v>28991.232</v>
      </c>
      <c r="P33" s="183"/>
      <c r="Q33" s="183"/>
    </row>
    <row r="34" spans="1:22" x14ac:dyDescent="0.3">
      <c r="A34" s="175" t="s">
        <v>527</v>
      </c>
      <c r="B34" s="176" t="s">
        <v>198</v>
      </c>
      <c r="C34" s="163" t="s">
        <v>982</v>
      </c>
      <c r="D34" s="177">
        <v>16061</v>
      </c>
      <c r="E34" s="320">
        <v>23127.839999999997</v>
      </c>
      <c r="F34" s="102" t="s">
        <v>576</v>
      </c>
      <c r="G34" s="174"/>
      <c r="H34" s="317">
        <f t="shared" si="4"/>
        <v>37004.543999999994</v>
      </c>
      <c r="P34" s="183"/>
      <c r="Q34" s="183"/>
    </row>
    <row r="35" spans="1:22" x14ac:dyDescent="0.3">
      <c r="A35" s="175" t="s">
        <v>407</v>
      </c>
      <c r="B35" s="176" t="s">
        <v>147</v>
      </c>
      <c r="C35" s="163"/>
      <c r="D35" s="177">
        <v>540</v>
      </c>
      <c r="E35" s="320">
        <v>777.59999999999991</v>
      </c>
      <c r="F35" s="102" t="s">
        <v>588</v>
      </c>
      <c r="G35" s="174"/>
      <c r="H35" s="317">
        <f t="shared" si="4"/>
        <v>1244.1599999999999</v>
      </c>
      <c r="P35" s="183"/>
      <c r="Q35" s="183"/>
    </row>
    <row r="36" spans="1:22" x14ac:dyDescent="0.3">
      <c r="A36" s="175" t="s">
        <v>406</v>
      </c>
      <c r="B36" s="176" t="s">
        <v>148</v>
      </c>
      <c r="C36" s="163"/>
      <c r="D36" s="177">
        <v>6249</v>
      </c>
      <c r="E36" s="320">
        <v>8998.5600000000013</v>
      </c>
      <c r="F36" s="102" t="s">
        <v>589</v>
      </c>
      <c r="G36" s="174"/>
      <c r="H36" s="317">
        <f t="shared" si="4"/>
        <v>14397.696000000002</v>
      </c>
      <c r="P36" s="183"/>
      <c r="Q36" s="183"/>
    </row>
    <row r="37" spans="1:22" x14ac:dyDescent="0.3">
      <c r="A37" s="175" t="s">
        <v>564</v>
      </c>
      <c r="B37" s="176" t="s">
        <v>172</v>
      </c>
      <c r="C37" s="163" t="s">
        <v>983</v>
      </c>
      <c r="D37" s="177">
        <v>17667</v>
      </c>
      <c r="E37" s="320">
        <v>25440.480000000003</v>
      </c>
      <c r="F37" s="102" t="s">
        <v>590</v>
      </c>
      <c r="G37" s="174"/>
      <c r="H37" s="317">
        <f t="shared" si="4"/>
        <v>40704.768000000004</v>
      </c>
      <c r="P37" s="183"/>
      <c r="Q37" s="183"/>
    </row>
    <row r="38" spans="1:22" x14ac:dyDescent="0.3">
      <c r="A38" s="175" t="s">
        <v>528</v>
      </c>
      <c r="B38" s="176" t="s">
        <v>173</v>
      </c>
      <c r="C38" s="163" t="s">
        <v>984</v>
      </c>
      <c r="D38" s="177">
        <f t="shared" ref="D38:D41" si="76">K38*L38+P38*Q38+U38*V38+Z38*AA38+AE38*AF38</f>
        <v>10729</v>
      </c>
      <c r="E38" s="320">
        <v>15449.76</v>
      </c>
      <c r="F38" s="102" t="s">
        <v>746</v>
      </c>
      <c r="G38" s="174"/>
      <c r="H38" s="317">
        <f t="shared" si="4"/>
        <v>24719.616000000002</v>
      </c>
      <c r="I38" s="178" t="str">
        <f>A321</f>
        <v>LT.PS-18 1/3</v>
      </c>
      <c r="J38" s="178" t="str">
        <f t="shared" ref="J38:L38" si="77">B321</f>
        <v xml:space="preserve">Yalta Столешница LT.PS-18 1/3   </v>
      </c>
      <c r="K38" s="178">
        <v>1</v>
      </c>
      <c r="L38" s="178">
        <f t="shared" si="77"/>
        <v>4536</v>
      </c>
      <c r="N38" s="178" t="str">
        <f>A322</f>
        <v>LT.PS-18 2/3</v>
      </c>
      <c r="O38" s="178" t="str">
        <f t="shared" ref="O38:Q38" si="78">B322</f>
        <v xml:space="preserve">Yalta Царга LT.PS-18 2/3   </v>
      </c>
      <c r="P38" s="178">
        <v>1</v>
      </c>
      <c r="Q38" s="178">
        <f t="shared" si="78"/>
        <v>2344</v>
      </c>
      <c r="S38" s="178" t="str">
        <f>A323</f>
        <v>LT.PS-18 3/3</v>
      </c>
      <c r="T38" s="178" t="str">
        <f t="shared" ref="T38:V38" si="79">B323</f>
        <v xml:space="preserve">Yalta Опоры LT.PS-18 3/3   </v>
      </c>
      <c r="U38" s="178">
        <v>1</v>
      </c>
      <c r="V38" s="178">
        <f t="shared" si="79"/>
        <v>3849</v>
      </c>
    </row>
    <row r="39" spans="1:22" x14ac:dyDescent="0.3">
      <c r="A39" s="175" t="s">
        <v>370</v>
      </c>
      <c r="B39" s="176" t="s">
        <v>173</v>
      </c>
      <c r="C39" s="163" t="s">
        <v>985</v>
      </c>
      <c r="D39" s="177">
        <f t="shared" si="76"/>
        <v>11617</v>
      </c>
      <c r="E39" s="320">
        <v>16728.480000000003</v>
      </c>
      <c r="F39" s="102" t="s">
        <v>747</v>
      </c>
      <c r="G39" s="174"/>
      <c r="H39" s="317">
        <f t="shared" si="4"/>
        <v>26765.568000000007</v>
      </c>
      <c r="I39" s="178" t="str">
        <f>A324</f>
        <v>LT.PS-20 1/3</v>
      </c>
      <c r="J39" s="178" t="str">
        <f t="shared" ref="J39:L39" si="80">B324</f>
        <v xml:space="preserve">Yalta Столешница LT.PS-20 1/3   </v>
      </c>
      <c r="K39" s="178">
        <v>1</v>
      </c>
      <c r="L39" s="178">
        <f t="shared" si="80"/>
        <v>5317</v>
      </c>
      <c r="N39" s="178" t="str">
        <f>A325</f>
        <v>LT.PS-20 2/3</v>
      </c>
      <c r="O39" s="178" t="str">
        <f t="shared" ref="O39:Q39" si="81">B325</f>
        <v xml:space="preserve">Yalta Царга LT.PS-20 2/3   </v>
      </c>
      <c r="P39" s="178">
        <v>1</v>
      </c>
      <c r="Q39" s="178">
        <f t="shared" si="81"/>
        <v>2533</v>
      </c>
      <c r="S39" s="178" t="str">
        <f>A326</f>
        <v>LT.PS-20 3/3</v>
      </c>
      <c r="T39" s="178" t="str">
        <f t="shared" ref="T39:V39" si="82">B326</f>
        <v xml:space="preserve">Yalta Опоры LT.PS-20 3/3   </v>
      </c>
      <c r="U39" s="178">
        <v>1</v>
      </c>
      <c r="V39" s="178">
        <f t="shared" si="82"/>
        <v>3767</v>
      </c>
    </row>
    <row r="40" spans="1:22" x14ac:dyDescent="0.3">
      <c r="A40" s="175" t="s">
        <v>371</v>
      </c>
      <c r="B40" s="176" t="s">
        <v>174</v>
      </c>
      <c r="C40" s="163" t="s">
        <v>986</v>
      </c>
      <c r="D40" s="177">
        <f t="shared" si="76"/>
        <v>12509</v>
      </c>
      <c r="E40" s="320">
        <v>18012.96</v>
      </c>
      <c r="F40" s="102" t="s">
        <v>748</v>
      </c>
      <c r="G40" s="174"/>
      <c r="H40" s="317">
        <f t="shared" si="4"/>
        <v>28820.735999999997</v>
      </c>
      <c r="I40" s="178" t="str">
        <f>A327</f>
        <v>LT.PS-22 1/3</v>
      </c>
      <c r="J40" s="178" t="str">
        <f t="shared" ref="J40:L40" si="83">B327</f>
        <v xml:space="preserve">Yalta Столешница LT.PS-22 1/3   </v>
      </c>
      <c r="K40" s="178">
        <v>1</v>
      </c>
      <c r="L40" s="178">
        <f t="shared" si="83"/>
        <v>6083</v>
      </c>
      <c r="N40" s="178" t="str">
        <f>A328</f>
        <v>LT.PS-22 2/3</v>
      </c>
      <c r="O40" s="178" t="str">
        <f t="shared" ref="O40:Q40" si="84">B328</f>
        <v xml:space="preserve">Yalta Царга LT.PS-22 2/3   </v>
      </c>
      <c r="P40" s="178">
        <v>1</v>
      </c>
      <c r="Q40" s="178">
        <f t="shared" si="84"/>
        <v>2726</v>
      </c>
      <c r="S40" s="178" t="str">
        <f>A329</f>
        <v>LT.PS-22 3/3</v>
      </c>
      <c r="T40" s="178" t="str">
        <f t="shared" ref="T40:V40" si="85">B329</f>
        <v xml:space="preserve">Yalta Опоры LT.PS-22 3/3   </v>
      </c>
      <c r="U40" s="178">
        <v>1</v>
      </c>
      <c r="V40" s="178">
        <f t="shared" si="85"/>
        <v>3700</v>
      </c>
    </row>
    <row r="41" spans="1:22" x14ac:dyDescent="0.3">
      <c r="A41" s="175" t="s">
        <v>569</v>
      </c>
      <c r="B41" s="176" t="s">
        <v>175</v>
      </c>
      <c r="C41" s="163" t="s">
        <v>987</v>
      </c>
      <c r="D41" s="177">
        <f t="shared" si="76"/>
        <v>19792</v>
      </c>
      <c r="E41" s="320">
        <v>28500.479999999996</v>
      </c>
      <c r="F41" s="102" t="s">
        <v>730</v>
      </c>
      <c r="G41" s="174"/>
      <c r="H41" s="317">
        <f t="shared" si="4"/>
        <v>45600.767999999996</v>
      </c>
      <c r="I41" s="178" t="str">
        <f>A42</f>
        <v>LT.SS</v>
      </c>
      <c r="J41" s="178" t="str">
        <f t="shared" ref="J41:L41" si="86">B42</f>
        <v xml:space="preserve">Столешница переговорного стола </v>
      </c>
      <c r="K41" s="178">
        <v>1</v>
      </c>
      <c r="L41" s="178">
        <f t="shared" si="86"/>
        <v>14424</v>
      </c>
      <c r="N41" s="178" t="str">
        <f>A319</f>
        <v>LT.PP 1/2</v>
      </c>
      <c r="O41" s="178" t="str">
        <f t="shared" ref="O41:Q41" si="87">B319</f>
        <v xml:space="preserve">Yalta Царга LT.PP 1/2   </v>
      </c>
      <c r="P41" s="178">
        <v>1</v>
      </c>
      <c r="Q41" s="178">
        <f t="shared" si="87"/>
        <v>2151</v>
      </c>
      <c r="S41" s="178" t="str">
        <f>A320</f>
        <v>LT.PP 2/2</v>
      </c>
      <c r="T41" s="178" t="str">
        <f t="shared" ref="T41:V41" si="88">B320</f>
        <v xml:space="preserve">Yalta Опоры LT.PP 2/2   </v>
      </c>
      <c r="U41" s="178">
        <v>1</v>
      </c>
      <c r="V41" s="178">
        <f t="shared" si="88"/>
        <v>3217</v>
      </c>
    </row>
    <row r="42" spans="1:22" x14ac:dyDescent="0.3">
      <c r="A42" s="175" t="s">
        <v>529</v>
      </c>
      <c r="B42" s="176" t="s">
        <v>149</v>
      </c>
      <c r="C42" s="163"/>
      <c r="D42" s="177">
        <v>14424</v>
      </c>
      <c r="E42" s="320">
        <v>20770.560000000001</v>
      </c>
      <c r="F42" s="102" t="s">
        <v>783</v>
      </c>
      <c r="G42" s="174"/>
      <c r="H42" s="317">
        <f t="shared" si="4"/>
        <v>33232.896000000001</v>
      </c>
      <c r="P42" s="183"/>
      <c r="Q42" s="183"/>
    </row>
    <row r="43" spans="1:22" x14ac:dyDescent="0.3">
      <c r="A43" s="175" t="s">
        <v>512</v>
      </c>
      <c r="B43" s="176" t="s">
        <v>149</v>
      </c>
      <c r="C43" s="163"/>
      <c r="D43" s="177">
        <v>10818</v>
      </c>
      <c r="E43" s="320">
        <v>15577.920000000002</v>
      </c>
      <c r="F43" s="102" t="s">
        <v>784</v>
      </c>
      <c r="G43" s="174"/>
      <c r="H43" s="317">
        <f t="shared" si="4"/>
        <v>24924.672000000002</v>
      </c>
      <c r="P43" s="183"/>
      <c r="Q43" s="183"/>
    </row>
    <row r="44" spans="1:22" x14ac:dyDescent="0.3">
      <c r="A44" s="175" t="s">
        <v>530</v>
      </c>
      <c r="B44" s="176" t="s">
        <v>150</v>
      </c>
      <c r="C44" s="163"/>
      <c r="D44" s="177">
        <f t="shared" ref="D44:D48" si="89">K44*L44+P44*Q44+U44*V44+Z44*AA44+AE44*AF44</f>
        <v>5368</v>
      </c>
      <c r="E44" s="320">
        <v>7729.92</v>
      </c>
      <c r="F44" s="102" t="s">
        <v>755</v>
      </c>
      <c r="G44" s="174"/>
      <c r="H44" s="317">
        <f t="shared" si="4"/>
        <v>12367.871999999999</v>
      </c>
      <c r="I44" s="178" t="str">
        <f>A319</f>
        <v>LT.PP 1/2</v>
      </c>
      <c r="J44" s="178" t="str">
        <f t="shared" ref="J44:L44" si="90">B319</f>
        <v xml:space="preserve">Yalta Царга LT.PP 1/2   </v>
      </c>
      <c r="K44" s="178">
        <v>1</v>
      </c>
      <c r="L44" s="178">
        <f t="shared" si="90"/>
        <v>2151</v>
      </c>
      <c r="N44" s="178" t="str">
        <f>A320</f>
        <v>LT.PP 2/2</v>
      </c>
      <c r="O44" s="178" t="str">
        <f t="shared" ref="O44:Q44" si="91">B320</f>
        <v xml:space="preserve">Yalta Опоры LT.PP 2/2   </v>
      </c>
      <c r="P44" s="178">
        <v>1</v>
      </c>
      <c r="Q44" s="178">
        <f t="shared" si="91"/>
        <v>3217</v>
      </c>
    </row>
    <row r="45" spans="1:22" x14ac:dyDescent="0.3">
      <c r="A45" s="210" t="s">
        <v>313</v>
      </c>
      <c r="B45" s="176" t="s">
        <v>175</v>
      </c>
      <c r="C45" s="163" t="s">
        <v>987</v>
      </c>
      <c r="D45" s="177">
        <f t="shared" si="89"/>
        <v>30896</v>
      </c>
      <c r="E45" s="320">
        <v>44490.240000000005</v>
      </c>
      <c r="F45" s="102" t="s">
        <v>624</v>
      </c>
      <c r="G45" s="174"/>
      <c r="H45" s="317">
        <f t="shared" si="4"/>
        <v>71184.384000000005</v>
      </c>
      <c r="I45" s="178" t="str">
        <f>A42</f>
        <v>LT.SS</v>
      </c>
      <c r="J45" s="178" t="str">
        <f t="shared" ref="J45:L45" si="92">B42</f>
        <v xml:space="preserve">Столешница переговорного стола </v>
      </c>
      <c r="K45" s="178">
        <v>1</v>
      </c>
      <c r="L45" s="178">
        <f t="shared" si="92"/>
        <v>14424</v>
      </c>
      <c r="N45" s="178" t="str">
        <f>A130</f>
        <v>LT-710</v>
      </c>
      <c r="O45" s="178" t="str">
        <f t="shared" ref="O45:Q45" si="93">B130</f>
        <v>Опора стола</v>
      </c>
      <c r="P45" s="178">
        <v>4</v>
      </c>
      <c r="Q45" s="178">
        <f t="shared" si="93"/>
        <v>4118</v>
      </c>
    </row>
    <row r="46" spans="1:22" x14ac:dyDescent="0.3">
      <c r="A46" s="210" t="s">
        <v>531</v>
      </c>
      <c r="B46" s="176" t="s">
        <v>175</v>
      </c>
      <c r="C46" s="163" t="s">
        <v>988</v>
      </c>
      <c r="D46" s="177">
        <f t="shared" si="89"/>
        <v>27290</v>
      </c>
      <c r="E46" s="320">
        <v>39297.599999999999</v>
      </c>
      <c r="F46" s="102" t="s">
        <v>735</v>
      </c>
      <c r="G46" s="174"/>
      <c r="H46" s="317">
        <f t="shared" si="4"/>
        <v>62876.159999999996</v>
      </c>
      <c r="I46" s="178" t="str">
        <f>A43</f>
        <v>LT.SM</v>
      </c>
      <c r="J46" s="178" t="str">
        <f t="shared" ref="J46:L46" si="94">B43</f>
        <v xml:space="preserve">Столешница переговорного стола </v>
      </c>
      <c r="K46" s="178">
        <v>1</v>
      </c>
      <c r="L46" s="178">
        <f t="shared" si="94"/>
        <v>10818</v>
      </c>
      <c r="N46" s="178" t="str">
        <f>A130</f>
        <v>LT-710</v>
      </c>
      <c r="O46" s="178" t="str">
        <f t="shared" ref="O46:Q46" si="95">B130</f>
        <v>Опора стола</v>
      </c>
      <c r="P46" s="178">
        <v>4</v>
      </c>
      <c r="Q46" s="178">
        <f t="shared" si="95"/>
        <v>4118</v>
      </c>
    </row>
    <row r="47" spans="1:22" x14ac:dyDescent="0.3">
      <c r="A47" s="175" t="s">
        <v>556</v>
      </c>
      <c r="B47" s="87" t="s">
        <v>558</v>
      </c>
      <c r="C47" s="211" t="s">
        <v>987</v>
      </c>
      <c r="D47" s="177">
        <f t="shared" si="89"/>
        <v>42344</v>
      </c>
      <c r="E47" s="320">
        <v>60975.360000000001</v>
      </c>
      <c r="F47" s="102" t="s">
        <v>781</v>
      </c>
      <c r="G47" s="174"/>
      <c r="H47" s="317">
        <f t="shared" si="4"/>
        <v>97560.576000000001</v>
      </c>
      <c r="I47" s="178" t="str">
        <f>A42</f>
        <v>LT.SS</v>
      </c>
      <c r="J47" s="178" t="str">
        <f t="shared" ref="J47:L47" si="96">B42</f>
        <v xml:space="preserve">Столешница переговорного стола </v>
      </c>
      <c r="K47" s="178">
        <v>1</v>
      </c>
      <c r="L47" s="178">
        <f t="shared" si="96"/>
        <v>14424</v>
      </c>
      <c r="N47" s="178" t="str">
        <f>A131</f>
        <v>M-LT-710</v>
      </c>
      <c r="O47" s="178" t="str">
        <f t="shared" ref="O47:Q47" si="97">B131</f>
        <v>Опора стола (нерж.сталь)</v>
      </c>
      <c r="P47" s="178">
        <v>4</v>
      </c>
      <c r="Q47" s="178">
        <f t="shared" si="97"/>
        <v>6980</v>
      </c>
    </row>
    <row r="48" spans="1:22" x14ac:dyDescent="0.3">
      <c r="A48" s="175" t="s">
        <v>571</v>
      </c>
      <c r="B48" s="87" t="s">
        <v>558</v>
      </c>
      <c r="C48" s="211" t="s">
        <v>988</v>
      </c>
      <c r="D48" s="177">
        <f t="shared" si="89"/>
        <v>38738</v>
      </c>
      <c r="E48" s="320">
        <v>55782.720000000001</v>
      </c>
      <c r="F48" s="102" t="s">
        <v>782</v>
      </c>
      <c r="G48" s="174"/>
      <c r="H48" s="317">
        <f t="shared" si="4"/>
        <v>89252.351999999999</v>
      </c>
      <c r="I48" s="178" t="str">
        <f>A43</f>
        <v>LT.SM</v>
      </c>
      <c r="J48" s="178" t="str">
        <f t="shared" ref="J48:L48" si="98">B43</f>
        <v xml:space="preserve">Столешница переговорного стола </v>
      </c>
      <c r="K48" s="178">
        <v>1</v>
      </c>
      <c r="L48" s="178">
        <f t="shared" si="98"/>
        <v>10818</v>
      </c>
      <c r="N48" s="178" t="str">
        <f>A131</f>
        <v>M-LT-710</v>
      </c>
      <c r="O48" s="178" t="str">
        <f t="shared" ref="O48:Q48" si="99">B131</f>
        <v>Опора стола (нерж.сталь)</v>
      </c>
      <c r="P48" s="178">
        <v>4</v>
      </c>
      <c r="Q48" s="178">
        <f t="shared" si="99"/>
        <v>6980</v>
      </c>
    </row>
    <row r="49" spans="1:22" x14ac:dyDescent="0.3">
      <c r="A49" s="175" t="s">
        <v>565</v>
      </c>
      <c r="B49" s="176" t="s">
        <v>176</v>
      </c>
      <c r="C49" s="163" t="s">
        <v>989</v>
      </c>
      <c r="D49" s="177">
        <v>7766</v>
      </c>
      <c r="E49" s="320">
        <v>11183.04</v>
      </c>
      <c r="F49" s="102" t="s">
        <v>591</v>
      </c>
      <c r="G49" s="174"/>
      <c r="H49" s="317">
        <f t="shared" si="4"/>
        <v>17892.864000000001</v>
      </c>
      <c r="P49" s="183"/>
      <c r="Q49" s="183"/>
    </row>
    <row r="50" spans="1:22" x14ac:dyDescent="0.3">
      <c r="A50" s="175" t="s">
        <v>566</v>
      </c>
      <c r="B50" s="176" t="s">
        <v>177</v>
      </c>
      <c r="C50" s="163" t="s">
        <v>990</v>
      </c>
      <c r="D50" s="177">
        <v>6962</v>
      </c>
      <c r="E50" s="320">
        <v>10025.280000000001</v>
      </c>
      <c r="F50" s="102" t="s">
        <v>592</v>
      </c>
      <c r="G50" s="174"/>
      <c r="H50" s="317">
        <f t="shared" si="4"/>
        <v>16040.448</v>
      </c>
      <c r="P50" s="183"/>
      <c r="Q50" s="183"/>
    </row>
    <row r="51" spans="1:22" x14ac:dyDescent="0.3">
      <c r="A51" s="175" t="s">
        <v>570</v>
      </c>
      <c r="B51" s="176" t="s">
        <v>176</v>
      </c>
      <c r="C51" s="163" t="s">
        <v>991</v>
      </c>
      <c r="D51" s="177">
        <f t="shared" ref="D51:D53" si="100">K51*L51+P51*Q51+U51*V51+Z51*AA51+AE51*AF51</f>
        <v>10367</v>
      </c>
      <c r="E51" s="320">
        <v>14928.480000000001</v>
      </c>
      <c r="F51" s="102" t="s">
        <v>757</v>
      </c>
      <c r="G51" s="174"/>
      <c r="H51" s="317">
        <f t="shared" si="4"/>
        <v>23885.567999999999</v>
      </c>
      <c r="I51" s="178" t="str">
        <f>A330</f>
        <v>LT.SPS 1/3</v>
      </c>
      <c r="J51" s="178" t="str">
        <f t="shared" ref="J51:L51" si="101">B330</f>
        <v xml:space="preserve">Yalta Столешница LT.SPS 1/3   </v>
      </c>
      <c r="K51" s="178">
        <v>1</v>
      </c>
      <c r="L51" s="178">
        <f t="shared" si="101"/>
        <v>3716</v>
      </c>
      <c r="N51" s="178" t="str">
        <f>A331</f>
        <v>LT.SPS 2/3</v>
      </c>
      <c r="O51" s="178" t="str">
        <f t="shared" ref="O51:Q51" si="102">B331</f>
        <v xml:space="preserve">Yalta Царга LT.SPS 2/3   </v>
      </c>
      <c r="P51" s="178">
        <v>1</v>
      </c>
      <c r="Q51" s="178">
        <f t="shared" si="102"/>
        <v>1537</v>
      </c>
      <c r="S51" s="178" t="str">
        <f>A332</f>
        <v>LT.SPS 3/3</v>
      </c>
      <c r="T51" s="178" t="str">
        <f t="shared" ref="T51:V51" si="103">B332</f>
        <v xml:space="preserve">Yalta Опоры LT.SPS 3/3   </v>
      </c>
      <c r="U51" s="178">
        <v>1</v>
      </c>
      <c r="V51" s="178">
        <f t="shared" si="103"/>
        <v>5114</v>
      </c>
    </row>
    <row r="52" spans="1:22" x14ac:dyDescent="0.3">
      <c r="A52" s="175" t="s">
        <v>972</v>
      </c>
      <c r="B52" s="176" t="s">
        <v>176</v>
      </c>
      <c r="C52" s="163" t="s">
        <v>992</v>
      </c>
      <c r="D52" s="177">
        <f t="shared" si="100"/>
        <v>9112</v>
      </c>
      <c r="E52" s="320">
        <v>13121.280000000002</v>
      </c>
      <c r="F52" s="102" t="s">
        <v>756</v>
      </c>
      <c r="G52" s="174"/>
      <c r="H52" s="317">
        <f t="shared" si="4"/>
        <v>20994.048000000003</v>
      </c>
      <c r="I52" s="178" t="str">
        <f>A333</f>
        <v>LT.SPU (L) 1/2</v>
      </c>
      <c r="J52" s="178" t="str">
        <f t="shared" ref="J52:L52" si="104">B333</f>
        <v xml:space="preserve">Yalta Столешница LT.SPU (L) 1/2   </v>
      </c>
      <c r="K52" s="178">
        <v>1</v>
      </c>
      <c r="L52" s="178">
        <f t="shared" si="104"/>
        <v>3661</v>
      </c>
      <c r="N52" s="178" t="str">
        <f>A334</f>
        <v>LT.SPU (L) 2/2</v>
      </c>
      <c r="O52" s="178" t="str">
        <f t="shared" ref="O52:Q52" si="105">B334</f>
        <v xml:space="preserve">Yalta Опоры LT.SPU (L) 2/2   </v>
      </c>
      <c r="P52" s="178">
        <v>1</v>
      </c>
      <c r="Q52" s="178">
        <f t="shared" si="105"/>
        <v>5451</v>
      </c>
    </row>
    <row r="53" spans="1:22" x14ac:dyDescent="0.3">
      <c r="A53" s="175" t="s">
        <v>973</v>
      </c>
      <c r="B53" s="176" t="s">
        <v>176</v>
      </c>
      <c r="C53" s="163" t="s">
        <v>992</v>
      </c>
      <c r="D53" s="177">
        <f t="shared" si="100"/>
        <v>9112</v>
      </c>
      <c r="E53" s="320">
        <v>13121.280000000002</v>
      </c>
      <c r="F53" s="102" t="s">
        <v>1166</v>
      </c>
      <c r="G53" s="174"/>
      <c r="H53" s="317">
        <f t="shared" si="4"/>
        <v>20994.048000000003</v>
      </c>
      <c r="I53" s="178" t="str">
        <f>A335</f>
        <v>LT.SPU (R) 1/2</v>
      </c>
      <c r="J53" s="178" t="str">
        <f t="shared" ref="J53:L53" si="106">B335</f>
        <v xml:space="preserve">Yalta Столешница LT.SPU (R) 1/2   </v>
      </c>
      <c r="K53" s="178">
        <v>1</v>
      </c>
      <c r="L53" s="178">
        <f t="shared" si="106"/>
        <v>3661</v>
      </c>
      <c r="N53" s="178" t="str">
        <f>A336</f>
        <v>LT.SPU (R) 2/2</v>
      </c>
      <c r="O53" s="178" t="str">
        <f t="shared" ref="O53:Q53" si="107">B336</f>
        <v xml:space="preserve">Yalta Опоры LT.SPU (R) 2/2   </v>
      </c>
      <c r="P53" s="178">
        <v>1</v>
      </c>
      <c r="Q53" s="178">
        <f t="shared" si="107"/>
        <v>5451</v>
      </c>
    </row>
    <row r="54" spans="1:22" x14ac:dyDescent="0.3">
      <c r="A54" s="175" t="s">
        <v>567</v>
      </c>
      <c r="B54" s="176" t="s">
        <v>177</v>
      </c>
      <c r="C54" s="163" t="s">
        <v>993</v>
      </c>
      <c r="D54" s="177">
        <v>6072</v>
      </c>
      <c r="E54" s="320">
        <v>8743.68</v>
      </c>
      <c r="F54" s="102" t="s">
        <v>593</v>
      </c>
      <c r="G54" s="174"/>
      <c r="H54" s="317">
        <f t="shared" si="4"/>
        <v>13989.887999999999</v>
      </c>
      <c r="P54" s="183"/>
      <c r="Q54" s="183"/>
    </row>
    <row r="55" spans="1:22" x14ac:dyDescent="0.3">
      <c r="A55" s="175" t="s">
        <v>559</v>
      </c>
      <c r="B55" s="176" t="s">
        <v>178</v>
      </c>
      <c r="C55" s="163" t="s">
        <v>994</v>
      </c>
      <c r="D55" s="177">
        <v>7140</v>
      </c>
      <c r="E55" s="320">
        <v>10281.6</v>
      </c>
      <c r="F55" s="102" t="s">
        <v>575</v>
      </c>
      <c r="G55" s="174"/>
      <c r="H55" s="317">
        <f t="shared" si="4"/>
        <v>16450.560000000001</v>
      </c>
      <c r="P55" s="183"/>
      <c r="Q55" s="183"/>
    </row>
    <row r="56" spans="1:22" x14ac:dyDescent="0.3">
      <c r="A56" s="175" t="s">
        <v>561</v>
      </c>
      <c r="B56" s="176" t="s">
        <v>179</v>
      </c>
      <c r="C56" s="163" t="s">
        <v>995</v>
      </c>
      <c r="D56" s="177">
        <v>16061</v>
      </c>
      <c r="E56" s="320">
        <v>23127.839999999997</v>
      </c>
      <c r="F56" s="102" t="s">
        <v>577</v>
      </c>
      <c r="G56" s="174"/>
      <c r="H56" s="317">
        <f t="shared" si="4"/>
        <v>37004.543999999994</v>
      </c>
      <c r="P56" s="183"/>
      <c r="Q56" s="183"/>
    </row>
    <row r="57" spans="1:22" x14ac:dyDescent="0.3">
      <c r="A57" s="175" t="s">
        <v>537</v>
      </c>
      <c r="B57" s="176" t="s">
        <v>180</v>
      </c>
      <c r="C57" s="163" t="s">
        <v>996</v>
      </c>
      <c r="D57" s="177">
        <v>8925</v>
      </c>
      <c r="E57" s="320">
        <v>12852</v>
      </c>
      <c r="F57" s="102" t="s">
        <v>580</v>
      </c>
      <c r="G57" s="174"/>
      <c r="H57" s="317">
        <f t="shared" si="4"/>
        <v>20563.2</v>
      </c>
      <c r="P57" s="183"/>
      <c r="Q57" s="183"/>
    </row>
    <row r="58" spans="1:22" x14ac:dyDescent="0.3">
      <c r="A58" s="175" t="s">
        <v>536</v>
      </c>
      <c r="B58" s="176" t="s">
        <v>181</v>
      </c>
      <c r="C58" s="163" t="s">
        <v>997</v>
      </c>
      <c r="D58" s="177">
        <v>6962</v>
      </c>
      <c r="E58" s="320">
        <v>10025.280000000001</v>
      </c>
      <c r="F58" s="102" t="s">
        <v>594</v>
      </c>
      <c r="G58" s="174"/>
      <c r="H58" s="317">
        <f t="shared" si="4"/>
        <v>16040.448</v>
      </c>
      <c r="P58" s="183"/>
      <c r="Q58" s="183"/>
    </row>
    <row r="59" spans="1:22" x14ac:dyDescent="0.3">
      <c r="A59" s="175" t="s">
        <v>533</v>
      </c>
      <c r="B59" s="176" t="s">
        <v>182</v>
      </c>
      <c r="C59" s="163" t="s">
        <v>998</v>
      </c>
      <c r="D59" s="177">
        <v>6783</v>
      </c>
      <c r="E59" s="320">
        <v>9767.52</v>
      </c>
      <c r="F59" s="102" t="s">
        <v>595</v>
      </c>
      <c r="G59" s="174"/>
      <c r="H59" s="317">
        <f t="shared" si="4"/>
        <v>15628.031999999999</v>
      </c>
      <c r="P59" s="183"/>
      <c r="Q59" s="183"/>
    </row>
    <row r="60" spans="1:22" x14ac:dyDescent="0.3">
      <c r="A60" s="175" t="s">
        <v>534</v>
      </c>
      <c r="B60" s="176" t="s">
        <v>183</v>
      </c>
      <c r="C60" s="163" t="s">
        <v>999</v>
      </c>
      <c r="D60" s="177">
        <v>4823</v>
      </c>
      <c r="E60" s="320">
        <v>6945.119999999999</v>
      </c>
      <c r="F60" s="102" t="s">
        <v>596</v>
      </c>
      <c r="G60" s="174"/>
      <c r="H60" s="317">
        <f t="shared" si="4"/>
        <v>11112.191999999999</v>
      </c>
      <c r="P60" s="183"/>
      <c r="Q60" s="183"/>
    </row>
    <row r="61" spans="1:22" x14ac:dyDescent="0.3">
      <c r="A61" s="175" t="s">
        <v>568</v>
      </c>
      <c r="B61" s="176" t="s">
        <v>184</v>
      </c>
      <c r="C61" s="163" t="s">
        <v>1000</v>
      </c>
      <c r="D61" s="177">
        <v>717</v>
      </c>
      <c r="E61" s="320">
        <v>1032.48</v>
      </c>
      <c r="F61" s="102" t="s">
        <v>597</v>
      </c>
      <c r="G61" s="174"/>
      <c r="H61" s="317">
        <f t="shared" si="4"/>
        <v>1651.9679999999998</v>
      </c>
      <c r="P61" s="183"/>
      <c r="Q61" s="183"/>
    </row>
    <row r="62" spans="1:22" x14ac:dyDescent="0.3">
      <c r="A62" s="175" t="s">
        <v>365</v>
      </c>
      <c r="B62" s="176" t="s">
        <v>184</v>
      </c>
      <c r="C62" s="163" t="s">
        <v>1001</v>
      </c>
      <c r="D62" s="177">
        <v>1253</v>
      </c>
      <c r="E62" s="320">
        <v>1804.3200000000002</v>
      </c>
      <c r="F62" s="102" t="s">
        <v>582</v>
      </c>
      <c r="G62" s="174"/>
      <c r="H62" s="317">
        <f t="shared" si="4"/>
        <v>2886.9120000000003</v>
      </c>
      <c r="P62" s="183"/>
      <c r="Q62" s="183"/>
    </row>
    <row r="63" spans="1:22" x14ac:dyDescent="0.3">
      <c r="A63" s="175" t="s">
        <v>364</v>
      </c>
      <c r="B63" s="176" t="s">
        <v>185</v>
      </c>
      <c r="C63" s="163" t="s">
        <v>1002</v>
      </c>
      <c r="D63" s="177">
        <v>1792</v>
      </c>
      <c r="E63" s="320">
        <v>2580.48</v>
      </c>
      <c r="F63" s="102" t="s">
        <v>600</v>
      </c>
      <c r="G63" s="174"/>
      <c r="H63" s="317">
        <f t="shared" si="4"/>
        <v>4128.768</v>
      </c>
      <c r="P63" s="183"/>
      <c r="Q63" s="183"/>
    </row>
    <row r="64" spans="1:22" x14ac:dyDescent="0.3">
      <c r="A64" s="175" t="s">
        <v>363</v>
      </c>
      <c r="B64" s="176" t="s">
        <v>186</v>
      </c>
      <c r="C64" s="163" t="s">
        <v>1003</v>
      </c>
      <c r="D64" s="177">
        <v>2504</v>
      </c>
      <c r="E64" s="320">
        <v>3605.7599999999998</v>
      </c>
      <c r="F64" s="102" t="s">
        <v>583</v>
      </c>
      <c r="G64" s="174"/>
      <c r="H64" s="317">
        <f t="shared" si="4"/>
        <v>5769.2159999999994</v>
      </c>
      <c r="P64" s="183"/>
      <c r="Q64" s="183"/>
    </row>
    <row r="65" spans="1:17" x14ac:dyDescent="0.3">
      <c r="A65" s="175" t="s">
        <v>362</v>
      </c>
      <c r="B65" s="176" t="s">
        <v>186</v>
      </c>
      <c r="C65" s="163" t="s">
        <v>1004</v>
      </c>
      <c r="D65" s="177">
        <v>3039</v>
      </c>
      <c r="E65" s="320">
        <v>4376.16</v>
      </c>
      <c r="F65" s="102" t="s">
        <v>598</v>
      </c>
      <c r="G65" s="174"/>
      <c r="H65" s="317">
        <f t="shared" si="4"/>
        <v>7001.8559999999998</v>
      </c>
      <c r="P65" s="183"/>
      <c r="Q65" s="183"/>
    </row>
    <row r="66" spans="1:17" x14ac:dyDescent="0.3">
      <c r="A66" s="175" t="s">
        <v>361</v>
      </c>
      <c r="B66" s="176" t="s">
        <v>186</v>
      </c>
      <c r="C66" s="163" t="s">
        <v>1005</v>
      </c>
      <c r="D66" s="177">
        <v>3575</v>
      </c>
      <c r="E66" s="320">
        <v>5148</v>
      </c>
      <c r="F66" s="102" t="s">
        <v>599</v>
      </c>
      <c r="G66" s="174"/>
      <c r="H66" s="317">
        <f t="shared" si="4"/>
        <v>8236.7999999999993</v>
      </c>
      <c r="P66" s="183"/>
      <c r="Q66" s="183"/>
    </row>
    <row r="67" spans="1:17" x14ac:dyDescent="0.3">
      <c r="A67" s="175" t="s">
        <v>315</v>
      </c>
      <c r="B67" s="176" t="s">
        <v>187</v>
      </c>
      <c r="C67" s="163" t="s">
        <v>1006</v>
      </c>
      <c r="D67" s="177">
        <v>3039</v>
      </c>
      <c r="E67" s="320">
        <v>4376.16</v>
      </c>
      <c r="F67" s="102" t="s">
        <v>603</v>
      </c>
      <c r="G67" s="174"/>
      <c r="H67" s="317">
        <f t="shared" si="4"/>
        <v>7001.8559999999998</v>
      </c>
      <c r="P67" s="183"/>
      <c r="Q67" s="183"/>
    </row>
    <row r="68" spans="1:17" x14ac:dyDescent="0.3">
      <c r="A68" s="175" t="s">
        <v>1039</v>
      </c>
      <c r="B68" s="176" t="s">
        <v>187</v>
      </c>
      <c r="C68" s="163" t="s">
        <v>1006</v>
      </c>
      <c r="D68" s="177">
        <v>3039</v>
      </c>
      <c r="E68" s="320">
        <v>4376.16</v>
      </c>
      <c r="F68" s="102" t="s">
        <v>1143</v>
      </c>
      <c r="G68" s="174"/>
      <c r="H68" s="317">
        <f t="shared" ref="H68:H131" si="108">E68+E68*60%</f>
        <v>7001.8559999999998</v>
      </c>
      <c r="P68" s="183"/>
      <c r="Q68" s="183"/>
    </row>
    <row r="69" spans="1:17" x14ac:dyDescent="0.3">
      <c r="A69" s="175" t="s">
        <v>317</v>
      </c>
      <c r="B69" s="176" t="s">
        <v>188</v>
      </c>
      <c r="C69" s="163" t="s">
        <v>1007</v>
      </c>
      <c r="D69" s="177">
        <v>2325</v>
      </c>
      <c r="E69" s="320">
        <v>3348</v>
      </c>
      <c r="F69" s="102" t="s">
        <v>579</v>
      </c>
      <c r="G69" s="174"/>
      <c r="H69" s="317">
        <f t="shared" si="108"/>
        <v>5356.8</v>
      </c>
      <c r="P69" s="183"/>
      <c r="Q69" s="183"/>
    </row>
    <row r="70" spans="1:17" x14ac:dyDescent="0.3">
      <c r="A70" s="175" t="s">
        <v>1040</v>
      </c>
      <c r="B70" s="176" t="s">
        <v>188</v>
      </c>
      <c r="C70" s="163" t="s">
        <v>1007</v>
      </c>
      <c r="D70" s="177">
        <v>2325</v>
      </c>
      <c r="E70" s="320">
        <v>3348</v>
      </c>
      <c r="F70" s="102" t="s">
        <v>1138</v>
      </c>
      <c r="G70" s="174"/>
      <c r="H70" s="317">
        <f t="shared" si="108"/>
        <v>5356.8</v>
      </c>
      <c r="P70" s="183"/>
      <c r="Q70" s="183"/>
    </row>
    <row r="71" spans="1:17" x14ac:dyDescent="0.3">
      <c r="A71" s="175" t="s">
        <v>319</v>
      </c>
      <c r="B71" s="176" t="s">
        <v>189</v>
      </c>
      <c r="C71" s="163" t="s">
        <v>1008</v>
      </c>
      <c r="D71" s="177">
        <v>1969</v>
      </c>
      <c r="E71" s="320">
        <v>2835.36</v>
      </c>
      <c r="F71" s="102" t="s">
        <v>578</v>
      </c>
      <c r="G71" s="174"/>
      <c r="H71" s="317">
        <f t="shared" si="108"/>
        <v>4536.576</v>
      </c>
      <c r="P71" s="183"/>
      <c r="Q71" s="183"/>
    </row>
    <row r="72" spans="1:17" x14ac:dyDescent="0.3">
      <c r="A72" s="175" t="s">
        <v>1041</v>
      </c>
      <c r="B72" s="176" t="s">
        <v>189</v>
      </c>
      <c r="C72" s="163" t="s">
        <v>1008</v>
      </c>
      <c r="D72" s="177">
        <v>1969</v>
      </c>
      <c r="E72" s="320">
        <v>2835.36</v>
      </c>
      <c r="F72" s="102" t="s">
        <v>1137</v>
      </c>
      <c r="G72" s="174"/>
      <c r="H72" s="317">
        <f t="shared" si="108"/>
        <v>4536.576</v>
      </c>
      <c r="P72" s="183"/>
      <c r="Q72" s="183"/>
    </row>
    <row r="73" spans="1:17" x14ac:dyDescent="0.3">
      <c r="A73" s="175" t="s">
        <v>321</v>
      </c>
      <c r="B73" s="176" t="s">
        <v>151</v>
      </c>
      <c r="C73" s="163"/>
      <c r="D73" s="177">
        <v>6606</v>
      </c>
      <c r="E73" s="320">
        <v>9512.6400000000012</v>
      </c>
      <c r="F73" s="102" t="s">
        <v>574</v>
      </c>
      <c r="G73" s="174"/>
      <c r="H73" s="317">
        <f t="shared" si="108"/>
        <v>15220.224000000002</v>
      </c>
      <c r="P73" s="183"/>
      <c r="Q73" s="183"/>
    </row>
    <row r="74" spans="1:17" x14ac:dyDescent="0.3">
      <c r="A74" s="175" t="s">
        <v>1042</v>
      </c>
      <c r="B74" s="176" t="s">
        <v>151</v>
      </c>
      <c r="C74" s="163"/>
      <c r="D74" s="177">
        <v>6606</v>
      </c>
      <c r="E74" s="320">
        <v>9512.6400000000012</v>
      </c>
      <c r="F74" s="102" t="s">
        <v>1136</v>
      </c>
      <c r="G74" s="174"/>
      <c r="H74" s="317">
        <f t="shared" si="108"/>
        <v>15220.224000000002</v>
      </c>
      <c r="P74" s="183"/>
      <c r="Q74" s="183"/>
    </row>
    <row r="75" spans="1:17" x14ac:dyDescent="0.3">
      <c r="A75" s="175" t="s">
        <v>323</v>
      </c>
      <c r="B75" s="176" t="s">
        <v>152</v>
      </c>
      <c r="C75" s="163"/>
      <c r="D75" s="177">
        <v>5358</v>
      </c>
      <c r="E75" s="320">
        <v>7715.5199999999995</v>
      </c>
      <c r="F75" s="102" t="s">
        <v>606</v>
      </c>
      <c r="G75" s="174"/>
      <c r="H75" s="317">
        <f t="shared" si="108"/>
        <v>12344.831999999999</v>
      </c>
      <c r="P75" s="183"/>
      <c r="Q75" s="183"/>
    </row>
    <row r="76" spans="1:17" x14ac:dyDescent="0.3">
      <c r="A76" s="175" t="s">
        <v>1043</v>
      </c>
      <c r="B76" s="176" t="s">
        <v>152</v>
      </c>
      <c r="C76" s="163"/>
      <c r="D76" s="177">
        <v>5358</v>
      </c>
      <c r="E76" s="320">
        <v>7715.5199999999995</v>
      </c>
      <c r="F76" s="102" t="s">
        <v>1146</v>
      </c>
      <c r="G76" s="174"/>
      <c r="H76" s="317">
        <f t="shared" si="108"/>
        <v>12344.831999999999</v>
      </c>
      <c r="P76" s="183"/>
      <c r="Q76" s="183"/>
    </row>
    <row r="77" spans="1:17" x14ac:dyDescent="0.3">
      <c r="A77" s="175" t="s">
        <v>325</v>
      </c>
      <c r="B77" s="176" t="s">
        <v>153</v>
      </c>
      <c r="C77" s="163"/>
      <c r="D77" s="177">
        <v>4468</v>
      </c>
      <c r="E77" s="320">
        <v>6433.92</v>
      </c>
      <c r="F77" s="102" t="s">
        <v>607</v>
      </c>
      <c r="G77" s="174"/>
      <c r="H77" s="317">
        <f t="shared" si="108"/>
        <v>10294.272000000001</v>
      </c>
      <c r="P77" s="183"/>
      <c r="Q77" s="183"/>
    </row>
    <row r="78" spans="1:17" x14ac:dyDescent="0.3">
      <c r="A78" s="175" t="s">
        <v>1044</v>
      </c>
      <c r="B78" s="176" t="s">
        <v>153</v>
      </c>
      <c r="C78" s="163"/>
      <c r="D78" s="177">
        <v>4468</v>
      </c>
      <c r="E78" s="320">
        <v>6433.92</v>
      </c>
      <c r="F78" s="102" t="s">
        <v>1147</v>
      </c>
      <c r="G78" s="174"/>
      <c r="H78" s="317">
        <f t="shared" si="108"/>
        <v>10294.272000000001</v>
      </c>
      <c r="P78" s="183"/>
      <c r="Q78" s="183"/>
    </row>
    <row r="79" spans="1:17" x14ac:dyDescent="0.3">
      <c r="A79" s="175" t="s">
        <v>1024</v>
      </c>
      <c r="B79" s="176" t="s">
        <v>190</v>
      </c>
      <c r="C79" s="163"/>
      <c r="D79" s="177">
        <v>8015</v>
      </c>
      <c r="E79" s="320">
        <v>11541.599999999999</v>
      </c>
      <c r="F79" s="102" t="s">
        <v>611</v>
      </c>
      <c r="G79" s="174"/>
      <c r="H79" s="317">
        <f t="shared" si="108"/>
        <v>18466.559999999998</v>
      </c>
      <c r="P79" s="183"/>
      <c r="Q79" s="183"/>
    </row>
    <row r="80" spans="1:17" x14ac:dyDescent="0.3">
      <c r="A80" s="175" t="s">
        <v>1023</v>
      </c>
      <c r="B80" s="176" t="s">
        <v>190</v>
      </c>
      <c r="C80" s="163"/>
      <c r="D80" s="177">
        <v>8015</v>
      </c>
      <c r="E80" s="320">
        <v>11541.599999999999</v>
      </c>
      <c r="F80" s="102" t="s">
        <v>1148</v>
      </c>
      <c r="G80" s="174"/>
      <c r="H80" s="317">
        <f t="shared" si="108"/>
        <v>18466.559999999998</v>
      </c>
      <c r="P80" s="183"/>
      <c r="Q80" s="183"/>
    </row>
    <row r="81" spans="1:27" x14ac:dyDescent="0.3">
      <c r="A81" s="175" t="s">
        <v>1025</v>
      </c>
      <c r="B81" s="176" t="s">
        <v>190</v>
      </c>
      <c r="C81" s="163"/>
      <c r="D81" s="177">
        <v>8015</v>
      </c>
      <c r="E81" s="320">
        <v>11541.599999999999</v>
      </c>
      <c r="F81" s="102" t="s">
        <v>1150</v>
      </c>
      <c r="G81" s="174"/>
      <c r="H81" s="317">
        <f t="shared" si="108"/>
        <v>18466.559999999998</v>
      </c>
      <c r="P81" s="183"/>
      <c r="Q81" s="183"/>
    </row>
    <row r="82" spans="1:27" x14ac:dyDescent="0.3">
      <c r="A82" s="175" t="s">
        <v>1026</v>
      </c>
      <c r="B82" s="176" t="s">
        <v>190</v>
      </c>
      <c r="C82" s="163"/>
      <c r="D82" s="177">
        <v>8015</v>
      </c>
      <c r="E82" s="320">
        <v>11541.599999999999</v>
      </c>
      <c r="F82" s="102" t="s">
        <v>1149</v>
      </c>
      <c r="G82" s="174"/>
      <c r="H82" s="317">
        <f t="shared" si="108"/>
        <v>18466.559999999998</v>
      </c>
      <c r="P82" s="183"/>
      <c r="Q82" s="183"/>
    </row>
    <row r="83" spans="1:27" x14ac:dyDescent="0.3">
      <c r="A83" s="175" t="s">
        <v>329</v>
      </c>
      <c r="B83" s="176" t="s">
        <v>191</v>
      </c>
      <c r="C83" s="163"/>
      <c r="D83" s="177">
        <v>6336</v>
      </c>
      <c r="E83" s="320">
        <v>9123.84</v>
      </c>
      <c r="F83" s="102" t="s">
        <v>612</v>
      </c>
      <c r="G83" s="174"/>
      <c r="H83" s="317">
        <f t="shared" si="108"/>
        <v>14598.144</v>
      </c>
      <c r="P83" s="183"/>
      <c r="Q83" s="183"/>
    </row>
    <row r="84" spans="1:27" x14ac:dyDescent="0.3">
      <c r="A84" s="175" t="s">
        <v>1027</v>
      </c>
      <c r="B84" s="176" t="s">
        <v>191</v>
      </c>
      <c r="C84" s="163"/>
      <c r="D84" s="177">
        <v>6336</v>
      </c>
      <c r="E84" s="320">
        <v>9123.84</v>
      </c>
      <c r="F84" s="102" t="s">
        <v>1151</v>
      </c>
      <c r="G84" s="174"/>
      <c r="H84" s="317">
        <f t="shared" si="108"/>
        <v>14598.144</v>
      </c>
      <c r="P84" s="183"/>
      <c r="Q84" s="183"/>
    </row>
    <row r="85" spans="1:27" x14ac:dyDescent="0.3">
      <c r="A85" s="175" t="s">
        <v>1028</v>
      </c>
      <c r="B85" s="176" t="s">
        <v>191</v>
      </c>
      <c r="C85" s="163"/>
      <c r="D85" s="177">
        <v>6336</v>
      </c>
      <c r="E85" s="320">
        <v>9123.84</v>
      </c>
      <c r="F85" s="102" t="s">
        <v>1152</v>
      </c>
      <c r="G85" s="174"/>
      <c r="H85" s="317">
        <f t="shared" si="108"/>
        <v>14598.144</v>
      </c>
      <c r="P85" s="183"/>
      <c r="Q85" s="183"/>
    </row>
    <row r="86" spans="1:27" x14ac:dyDescent="0.3">
      <c r="A86" s="175" t="s">
        <v>1029</v>
      </c>
      <c r="B86" s="176" t="s">
        <v>191</v>
      </c>
      <c r="C86" s="163"/>
      <c r="D86" s="177">
        <v>6336</v>
      </c>
      <c r="E86" s="320">
        <v>9123.84</v>
      </c>
      <c r="F86" s="102" t="s">
        <v>1153</v>
      </c>
      <c r="G86" s="174"/>
      <c r="H86" s="317">
        <f t="shared" si="108"/>
        <v>14598.144</v>
      </c>
      <c r="P86" s="183"/>
      <c r="Q86" s="183"/>
    </row>
    <row r="87" spans="1:27" x14ac:dyDescent="0.3">
      <c r="A87" s="175" t="s">
        <v>331</v>
      </c>
      <c r="B87" s="176" t="s">
        <v>192</v>
      </c>
      <c r="C87" s="163"/>
      <c r="D87" s="177">
        <v>5122</v>
      </c>
      <c r="E87" s="320">
        <v>7375.68</v>
      </c>
      <c r="F87" s="102" t="s">
        <v>613</v>
      </c>
      <c r="G87" s="174"/>
      <c r="H87" s="317">
        <f t="shared" si="108"/>
        <v>11801.088</v>
      </c>
      <c r="P87" s="183"/>
      <c r="Q87" s="183"/>
    </row>
    <row r="88" spans="1:27" x14ac:dyDescent="0.3">
      <c r="A88" s="175" t="s">
        <v>1030</v>
      </c>
      <c r="B88" s="176" t="s">
        <v>192</v>
      </c>
      <c r="C88" s="163"/>
      <c r="D88" s="177">
        <v>5122</v>
      </c>
      <c r="E88" s="320">
        <v>7375.68</v>
      </c>
      <c r="F88" s="102" t="s">
        <v>1154</v>
      </c>
      <c r="G88" s="174"/>
      <c r="H88" s="317">
        <f t="shared" si="108"/>
        <v>11801.088</v>
      </c>
      <c r="P88" s="183"/>
      <c r="Q88" s="183"/>
    </row>
    <row r="89" spans="1:27" x14ac:dyDescent="0.3">
      <c r="A89" s="175" t="s">
        <v>1031</v>
      </c>
      <c r="B89" s="176" t="s">
        <v>192</v>
      </c>
      <c r="C89" s="163"/>
      <c r="D89" s="177">
        <v>5122</v>
      </c>
      <c r="E89" s="320">
        <v>7375.68</v>
      </c>
      <c r="F89" s="102" t="s">
        <v>1156</v>
      </c>
      <c r="G89" s="174"/>
      <c r="H89" s="317">
        <f t="shared" si="108"/>
        <v>11801.088</v>
      </c>
      <c r="P89" s="183"/>
      <c r="Q89" s="183"/>
    </row>
    <row r="90" spans="1:27" x14ac:dyDescent="0.3">
      <c r="A90" s="175" t="s">
        <v>1032</v>
      </c>
      <c r="B90" s="176" t="s">
        <v>192</v>
      </c>
      <c r="C90" s="163"/>
      <c r="D90" s="177">
        <v>5122</v>
      </c>
      <c r="E90" s="320">
        <v>7375.68</v>
      </c>
      <c r="F90" s="102" t="s">
        <v>1155</v>
      </c>
      <c r="G90" s="174"/>
      <c r="H90" s="317">
        <f t="shared" si="108"/>
        <v>11801.088</v>
      </c>
      <c r="P90" s="183"/>
      <c r="Q90" s="183"/>
    </row>
    <row r="91" spans="1:27" x14ac:dyDescent="0.3">
      <c r="A91" s="175" t="s">
        <v>344</v>
      </c>
      <c r="B91" s="176" t="s">
        <v>154</v>
      </c>
      <c r="C91" s="163"/>
      <c r="D91" s="177">
        <v>1613</v>
      </c>
      <c r="E91" s="320">
        <v>2322.7200000000003</v>
      </c>
      <c r="F91" s="102" t="s">
        <v>585</v>
      </c>
      <c r="G91" s="174"/>
      <c r="H91" s="317">
        <f t="shared" si="108"/>
        <v>3716.3520000000003</v>
      </c>
      <c r="P91" s="183"/>
      <c r="Q91" s="183"/>
    </row>
    <row r="92" spans="1:27" x14ac:dyDescent="0.3">
      <c r="A92" s="175" t="s">
        <v>1045</v>
      </c>
      <c r="B92" s="176" t="s">
        <v>154</v>
      </c>
      <c r="C92" s="163"/>
      <c r="D92" s="177">
        <v>1613</v>
      </c>
      <c r="E92" s="320">
        <v>2322.7200000000003</v>
      </c>
      <c r="F92" s="102" t="s">
        <v>1139</v>
      </c>
      <c r="G92" s="174"/>
      <c r="H92" s="317">
        <f t="shared" si="108"/>
        <v>3716.3520000000003</v>
      </c>
      <c r="P92" s="183"/>
      <c r="Q92" s="183"/>
    </row>
    <row r="93" spans="1:27" x14ac:dyDescent="0.3">
      <c r="A93" s="175" t="s">
        <v>346</v>
      </c>
      <c r="B93" s="176" t="s">
        <v>155</v>
      </c>
      <c r="C93" s="163"/>
      <c r="D93" s="177">
        <v>1253</v>
      </c>
      <c r="E93" s="320">
        <v>1804.3200000000002</v>
      </c>
      <c r="F93" s="102" t="s">
        <v>604</v>
      </c>
      <c r="G93" s="174"/>
      <c r="H93" s="317">
        <f t="shared" si="108"/>
        <v>2886.9120000000003</v>
      </c>
      <c r="P93" s="183"/>
      <c r="Q93" s="183"/>
    </row>
    <row r="94" spans="1:27" x14ac:dyDescent="0.3">
      <c r="A94" s="175" t="s">
        <v>1046</v>
      </c>
      <c r="B94" s="176" t="s">
        <v>155</v>
      </c>
      <c r="C94" s="163"/>
      <c r="D94" s="177">
        <v>1253</v>
      </c>
      <c r="E94" s="320">
        <v>1804.3200000000002</v>
      </c>
      <c r="F94" s="102" t="s">
        <v>1144</v>
      </c>
      <c r="G94" s="174"/>
      <c r="H94" s="317">
        <f t="shared" si="108"/>
        <v>2886.9120000000003</v>
      </c>
      <c r="P94" s="183"/>
      <c r="Q94" s="183"/>
    </row>
    <row r="95" spans="1:27" x14ac:dyDescent="0.3">
      <c r="A95" s="175" t="s">
        <v>360</v>
      </c>
      <c r="B95" s="176" t="s">
        <v>156</v>
      </c>
      <c r="C95" s="163"/>
      <c r="D95" s="177">
        <v>828</v>
      </c>
      <c r="E95" s="320">
        <v>1192.3200000000002</v>
      </c>
      <c r="F95" s="102" t="s">
        <v>586</v>
      </c>
      <c r="G95" s="174"/>
      <c r="H95" s="317">
        <f t="shared" si="108"/>
        <v>1907.7120000000002</v>
      </c>
      <c r="P95" s="183"/>
      <c r="Q95" s="183"/>
    </row>
    <row r="96" spans="1:27" x14ac:dyDescent="0.3">
      <c r="A96" s="175" t="s">
        <v>521</v>
      </c>
      <c r="B96" s="176" t="s">
        <v>193</v>
      </c>
      <c r="C96" s="163" t="s">
        <v>1009</v>
      </c>
      <c r="D96" s="177">
        <f t="shared" ref="D96" si="109">K96*L96+P96*Q96+U96*V96+Z96*AA96+AE96*AF96</f>
        <v>42836</v>
      </c>
      <c r="E96" s="320">
        <v>61683.839999999997</v>
      </c>
      <c r="F96" s="102" t="s">
        <v>749</v>
      </c>
      <c r="G96" s="174"/>
      <c r="H96" s="317">
        <f t="shared" si="108"/>
        <v>98694.144</v>
      </c>
      <c r="I96" s="178" t="str">
        <f>A337</f>
        <v>LT.STO 1/4</v>
      </c>
      <c r="J96" s="178" t="str">
        <f t="shared" ref="J96:L96" si="110">B337</f>
        <v xml:space="preserve">Yalta Крышка, дно, горизонт большой LT.STO 1/4   </v>
      </c>
      <c r="K96" s="178">
        <v>1</v>
      </c>
      <c r="L96" s="178">
        <f t="shared" si="110"/>
        <v>15762</v>
      </c>
      <c r="N96" s="178" t="str">
        <f>A338</f>
        <v>LT.STO 2/4</v>
      </c>
      <c r="O96" s="178" t="str">
        <f t="shared" ref="O96:Q96" si="111">B338</f>
        <v xml:space="preserve">Yalta Стойки, горизонт маленький LT.STO 2/4   </v>
      </c>
      <c r="P96" s="178">
        <v>1</v>
      </c>
      <c r="Q96" s="178">
        <f t="shared" si="111"/>
        <v>15027</v>
      </c>
      <c r="S96" s="178" t="str">
        <f>A339</f>
        <v>LT.STO 3/4</v>
      </c>
      <c r="T96" s="178" t="str">
        <f t="shared" ref="T96:V96" si="112">B339</f>
        <v xml:space="preserve">Yalta Стойки средние LT.STO 3/4   </v>
      </c>
      <c r="U96" s="178">
        <v>1</v>
      </c>
      <c r="V96" s="178">
        <f t="shared" si="112"/>
        <v>9739</v>
      </c>
      <c r="X96" s="178" t="str">
        <f>A340</f>
        <v>LT.STO 4/4</v>
      </c>
      <c r="Y96" s="178" t="str">
        <f t="shared" ref="Y96:AA96" si="113">B340</f>
        <v xml:space="preserve">Yalta Фронтальная панель LT.STO 4/4   </v>
      </c>
      <c r="Z96" s="178">
        <v>1</v>
      </c>
      <c r="AA96" s="178">
        <f t="shared" si="113"/>
        <v>2308</v>
      </c>
    </row>
    <row r="97" spans="1:17" x14ac:dyDescent="0.3">
      <c r="A97" s="175" t="s">
        <v>535</v>
      </c>
      <c r="B97" s="176" t="s">
        <v>194</v>
      </c>
      <c r="C97" s="163" t="s">
        <v>1010</v>
      </c>
      <c r="D97" s="177">
        <v>9994</v>
      </c>
      <c r="E97" s="320">
        <v>14391.36</v>
      </c>
      <c r="F97" s="102" t="s">
        <v>601</v>
      </c>
      <c r="G97" s="174"/>
      <c r="H97" s="317">
        <f t="shared" si="108"/>
        <v>23026.175999999999</v>
      </c>
      <c r="P97" s="183"/>
      <c r="Q97" s="183"/>
    </row>
    <row r="98" spans="1:17" x14ac:dyDescent="0.3">
      <c r="A98" s="175" t="s">
        <v>538</v>
      </c>
      <c r="B98" s="176" t="s">
        <v>195</v>
      </c>
      <c r="C98" s="163" t="s">
        <v>1011</v>
      </c>
      <c r="D98" s="177">
        <v>1817</v>
      </c>
      <c r="E98" s="320">
        <v>2616.48</v>
      </c>
      <c r="F98" s="102" t="s">
        <v>605</v>
      </c>
      <c r="G98" s="174"/>
      <c r="H98" s="317">
        <f t="shared" si="108"/>
        <v>4186.3680000000004</v>
      </c>
      <c r="P98" s="183"/>
      <c r="Q98" s="183"/>
    </row>
    <row r="99" spans="1:17" x14ac:dyDescent="0.3">
      <c r="A99" s="175" t="s">
        <v>1021</v>
      </c>
      <c r="B99" s="176" t="s">
        <v>195</v>
      </c>
      <c r="C99" s="163" t="s">
        <v>1011</v>
      </c>
      <c r="D99" s="177">
        <v>1817</v>
      </c>
      <c r="E99" s="320">
        <v>2616.48</v>
      </c>
      <c r="F99" s="102" t="s">
        <v>1145</v>
      </c>
      <c r="G99" s="174"/>
      <c r="H99" s="317">
        <f t="shared" si="108"/>
        <v>4186.3680000000004</v>
      </c>
      <c r="P99" s="183"/>
      <c r="Q99" s="183"/>
    </row>
    <row r="100" spans="1:17" x14ac:dyDescent="0.3">
      <c r="A100" s="175" t="s">
        <v>539</v>
      </c>
      <c r="B100" s="176" t="s">
        <v>195</v>
      </c>
      <c r="C100" s="163" t="s">
        <v>1012</v>
      </c>
      <c r="D100" s="177">
        <v>2354</v>
      </c>
      <c r="E100" s="320">
        <v>3389.7599999999998</v>
      </c>
      <c r="F100" s="102" t="s">
        <v>615</v>
      </c>
      <c r="G100" s="174"/>
      <c r="H100" s="317">
        <f t="shared" si="108"/>
        <v>5423.616</v>
      </c>
      <c r="P100" s="183"/>
      <c r="Q100" s="183"/>
    </row>
    <row r="101" spans="1:17" x14ac:dyDescent="0.3">
      <c r="A101" s="175" t="s">
        <v>1022</v>
      </c>
      <c r="B101" s="176" t="s">
        <v>195</v>
      </c>
      <c r="C101" s="163" t="s">
        <v>1012</v>
      </c>
      <c r="D101" s="177">
        <v>2354</v>
      </c>
      <c r="E101" s="320">
        <v>3389.7599999999998</v>
      </c>
      <c r="F101" s="102" t="s">
        <v>1160</v>
      </c>
      <c r="G101" s="174"/>
      <c r="H101" s="317">
        <f t="shared" si="108"/>
        <v>5423.616</v>
      </c>
      <c r="P101" s="183"/>
      <c r="Q101" s="183"/>
    </row>
    <row r="102" spans="1:17" x14ac:dyDescent="0.3">
      <c r="A102" s="175" t="s">
        <v>1035</v>
      </c>
      <c r="B102" s="176" t="s">
        <v>196</v>
      </c>
      <c r="C102" s="163" t="s">
        <v>1013</v>
      </c>
      <c r="D102" s="177">
        <v>4287</v>
      </c>
      <c r="E102" s="320">
        <v>6173.2800000000007</v>
      </c>
      <c r="F102" s="102" t="s">
        <v>602</v>
      </c>
      <c r="G102" s="174"/>
      <c r="H102" s="317">
        <f t="shared" si="108"/>
        <v>9877.2480000000014</v>
      </c>
      <c r="P102" s="183"/>
      <c r="Q102" s="183"/>
    </row>
    <row r="103" spans="1:17" x14ac:dyDescent="0.3">
      <c r="A103" s="175" t="s">
        <v>353</v>
      </c>
      <c r="B103" s="176" t="s">
        <v>196</v>
      </c>
      <c r="C103" s="163" t="s">
        <v>1013</v>
      </c>
      <c r="D103" s="177">
        <v>4287</v>
      </c>
      <c r="E103" s="320">
        <v>6173.2800000000007</v>
      </c>
      <c r="F103" s="102" t="s">
        <v>1140</v>
      </c>
      <c r="G103" s="174"/>
      <c r="H103" s="317">
        <f t="shared" si="108"/>
        <v>9877.2480000000014</v>
      </c>
      <c r="P103" s="183"/>
      <c r="Q103" s="183"/>
    </row>
    <row r="104" spans="1:17" x14ac:dyDescent="0.3">
      <c r="A104" s="175" t="s">
        <v>1033</v>
      </c>
      <c r="B104" s="176" t="s">
        <v>196</v>
      </c>
      <c r="C104" s="163" t="s">
        <v>1013</v>
      </c>
      <c r="D104" s="177">
        <v>4287</v>
      </c>
      <c r="E104" s="320">
        <v>6173.2800000000007</v>
      </c>
      <c r="F104" s="102" t="s">
        <v>1142</v>
      </c>
      <c r="G104" s="174"/>
      <c r="H104" s="317">
        <f t="shared" si="108"/>
        <v>9877.2480000000014</v>
      </c>
      <c r="P104" s="183"/>
      <c r="Q104" s="183"/>
    </row>
    <row r="105" spans="1:17" x14ac:dyDescent="0.3">
      <c r="A105" s="175" t="s">
        <v>1034</v>
      </c>
      <c r="B105" s="176" t="s">
        <v>196</v>
      </c>
      <c r="C105" s="163" t="s">
        <v>1013</v>
      </c>
      <c r="D105" s="177">
        <v>4287</v>
      </c>
      <c r="E105" s="320">
        <v>6173.2800000000007</v>
      </c>
      <c r="F105" s="102" t="s">
        <v>1141</v>
      </c>
      <c r="G105" s="174"/>
      <c r="H105" s="317">
        <f t="shared" si="108"/>
        <v>9877.2480000000014</v>
      </c>
      <c r="P105" s="183"/>
      <c r="Q105" s="183"/>
    </row>
    <row r="106" spans="1:17" x14ac:dyDescent="0.3">
      <c r="A106" s="175" t="s">
        <v>1036</v>
      </c>
      <c r="B106" s="212" t="s">
        <v>196</v>
      </c>
      <c r="C106" s="167" t="s">
        <v>165</v>
      </c>
      <c r="D106" s="213">
        <v>6203</v>
      </c>
      <c r="E106" s="322">
        <v>8932.32</v>
      </c>
      <c r="F106" s="102" t="s">
        <v>614</v>
      </c>
      <c r="G106" s="174"/>
      <c r="H106" s="317">
        <f t="shared" si="108"/>
        <v>14291.712</v>
      </c>
      <c r="P106" s="183"/>
      <c r="Q106" s="183"/>
    </row>
    <row r="107" spans="1:17" x14ac:dyDescent="0.3">
      <c r="A107" s="175" t="s">
        <v>355</v>
      </c>
      <c r="B107" s="212" t="s">
        <v>196</v>
      </c>
      <c r="C107" s="167" t="s">
        <v>165</v>
      </c>
      <c r="D107" s="213">
        <v>6203</v>
      </c>
      <c r="E107" s="322">
        <v>8932.32</v>
      </c>
      <c r="F107" s="102" t="s">
        <v>1157</v>
      </c>
      <c r="G107" s="174"/>
      <c r="H107" s="317">
        <f t="shared" si="108"/>
        <v>14291.712</v>
      </c>
      <c r="P107" s="183"/>
      <c r="Q107" s="183"/>
    </row>
    <row r="108" spans="1:17" x14ac:dyDescent="0.3">
      <c r="A108" s="175" t="s">
        <v>1037</v>
      </c>
      <c r="B108" s="212" t="s">
        <v>196</v>
      </c>
      <c r="C108" s="167" t="s">
        <v>165</v>
      </c>
      <c r="D108" s="213">
        <v>6203</v>
      </c>
      <c r="E108" s="322">
        <v>8932.32</v>
      </c>
      <c r="F108" s="102" t="s">
        <v>1159</v>
      </c>
      <c r="G108" s="174"/>
      <c r="H108" s="317">
        <f t="shared" si="108"/>
        <v>14291.712</v>
      </c>
      <c r="P108" s="183"/>
      <c r="Q108" s="183"/>
    </row>
    <row r="109" spans="1:17" x14ac:dyDescent="0.3">
      <c r="A109" s="175" t="s">
        <v>1038</v>
      </c>
      <c r="B109" s="212" t="s">
        <v>196</v>
      </c>
      <c r="C109" s="167" t="s">
        <v>165</v>
      </c>
      <c r="D109" s="213">
        <v>6203</v>
      </c>
      <c r="E109" s="322">
        <v>8932.32</v>
      </c>
      <c r="F109" s="102" t="s">
        <v>1158</v>
      </c>
      <c r="G109" s="174"/>
      <c r="H109" s="317">
        <f t="shared" si="108"/>
        <v>14291.712</v>
      </c>
      <c r="P109" s="183"/>
      <c r="Q109" s="183"/>
    </row>
    <row r="110" spans="1:17" x14ac:dyDescent="0.3">
      <c r="A110" s="214" t="s">
        <v>78</v>
      </c>
      <c r="B110" s="176" t="s">
        <v>98</v>
      </c>
      <c r="C110" s="163"/>
      <c r="D110" s="215">
        <v>267</v>
      </c>
      <c r="E110" s="320">
        <v>384.48</v>
      </c>
      <c r="F110" s="102" t="s">
        <v>616</v>
      </c>
      <c r="G110" s="174"/>
      <c r="H110" s="317">
        <f t="shared" si="108"/>
        <v>615.16800000000001</v>
      </c>
      <c r="P110" s="183"/>
      <c r="Q110" s="183"/>
    </row>
    <row r="111" spans="1:17" x14ac:dyDescent="0.3">
      <c r="A111" s="214" t="s">
        <v>79</v>
      </c>
      <c r="B111" s="176" t="s">
        <v>99</v>
      </c>
      <c r="C111" s="163"/>
      <c r="D111" s="215">
        <v>325</v>
      </c>
      <c r="E111" s="320">
        <v>468</v>
      </c>
      <c r="F111" s="102" t="s">
        <v>617</v>
      </c>
      <c r="G111" s="174"/>
      <c r="H111" s="317">
        <f t="shared" si="108"/>
        <v>748.8</v>
      </c>
      <c r="P111" s="183"/>
      <c r="Q111" s="183"/>
    </row>
    <row r="112" spans="1:17" x14ac:dyDescent="0.3">
      <c r="A112" s="175" t="s">
        <v>80</v>
      </c>
      <c r="B112" s="176" t="s">
        <v>100</v>
      </c>
      <c r="C112" s="163"/>
      <c r="D112" s="215">
        <v>371</v>
      </c>
      <c r="E112" s="320">
        <v>534.24</v>
      </c>
      <c r="F112" s="102" t="s">
        <v>618</v>
      </c>
      <c r="G112" s="174"/>
      <c r="H112" s="317">
        <f t="shared" si="108"/>
        <v>854.78399999999999</v>
      </c>
      <c r="P112" s="183"/>
      <c r="Q112" s="183"/>
    </row>
    <row r="113" spans="1:17" x14ac:dyDescent="0.3">
      <c r="A113" s="175" t="s">
        <v>81</v>
      </c>
      <c r="B113" s="176" t="s">
        <v>100</v>
      </c>
      <c r="C113" s="163"/>
      <c r="D113" s="215">
        <v>429</v>
      </c>
      <c r="E113" s="320">
        <v>617.76</v>
      </c>
      <c r="F113" s="102" t="s">
        <v>619</v>
      </c>
      <c r="G113" s="174"/>
      <c r="H113" s="317">
        <f t="shared" si="108"/>
        <v>988.41599999999994</v>
      </c>
      <c r="P113" s="183"/>
      <c r="Q113" s="183"/>
    </row>
    <row r="114" spans="1:17" x14ac:dyDescent="0.3">
      <c r="A114" s="175" t="s">
        <v>82</v>
      </c>
      <c r="B114" s="176" t="s">
        <v>101</v>
      </c>
      <c r="C114" s="163"/>
      <c r="D114" s="215">
        <v>569</v>
      </c>
      <c r="E114" s="320">
        <v>819.36</v>
      </c>
      <c r="F114" s="102" t="s">
        <v>620</v>
      </c>
      <c r="G114" s="174"/>
      <c r="H114" s="317">
        <f t="shared" si="108"/>
        <v>1310.9760000000001</v>
      </c>
      <c r="P114" s="183"/>
      <c r="Q114" s="183"/>
    </row>
    <row r="115" spans="1:17" x14ac:dyDescent="0.3">
      <c r="A115" s="175" t="s">
        <v>83</v>
      </c>
      <c r="B115" s="176" t="s">
        <v>102</v>
      </c>
      <c r="C115" s="163"/>
      <c r="D115" s="215">
        <v>238</v>
      </c>
      <c r="E115" s="320">
        <v>342.72</v>
      </c>
      <c r="F115" s="102" t="s">
        <v>621</v>
      </c>
      <c r="G115" s="174"/>
      <c r="H115" s="317">
        <f t="shared" si="108"/>
        <v>548.35200000000009</v>
      </c>
      <c r="P115" s="183"/>
      <c r="Q115" s="183"/>
    </row>
    <row r="116" spans="1:17" x14ac:dyDescent="0.3">
      <c r="A116" s="175" t="s">
        <v>84</v>
      </c>
      <c r="B116" s="176" t="s">
        <v>103</v>
      </c>
      <c r="C116" s="163"/>
      <c r="D116" s="215">
        <v>287</v>
      </c>
      <c r="E116" s="320">
        <v>413.28</v>
      </c>
      <c r="F116" s="102" t="s">
        <v>622</v>
      </c>
      <c r="G116" s="174"/>
      <c r="H116" s="317">
        <f t="shared" si="108"/>
        <v>661.24799999999993</v>
      </c>
      <c r="P116" s="183"/>
      <c r="Q116" s="183"/>
    </row>
    <row r="117" spans="1:17" x14ac:dyDescent="0.3">
      <c r="A117" s="175" t="s">
        <v>85</v>
      </c>
      <c r="B117" s="176" t="s">
        <v>104</v>
      </c>
      <c r="C117" s="163"/>
      <c r="D117" s="215">
        <v>417</v>
      </c>
      <c r="E117" s="320">
        <v>600.48</v>
      </c>
      <c r="F117" s="102" t="s">
        <v>623</v>
      </c>
      <c r="G117" s="174"/>
      <c r="H117" s="317">
        <f t="shared" si="108"/>
        <v>960.76800000000003</v>
      </c>
      <c r="P117" s="183"/>
      <c r="Q117" s="183"/>
    </row>
    <row r="118" spans="1:17" x14ac:dyDescent="0.3">
      <c r="A118" s="216" t="s">
        <v>86</v>
      </c>
      <c r="B118" s="217" t="s">
        <v>105</v>
      </c>
      <c r="C118" s="218"/>
      <c r="D118" s="215">
        <v>697</v>
      </c>
      <c r="E118" s="320">
        <v>1003.6800000000001</v>
      </c>
      <c r="F118" s="102" t="s">
        <v>765</v>
      </c>
      <c r="G118" s="174"/>
      <c r="H118" s="317">
        <f t="shared" si="108"/>
        <v>1605.8879999999999</v>
      </c>
      <c r="P118" s="183"/>
      <c r="Q118" s="183"/>
    </row>
    <row r="119" spans="1:17" x14ac:dyDescent="0.3">
      <c r="A119" s="216" t="s">
        <v>87</v>
      </c>
      <c r="B119" s="217" t="s">
        <v>106</v>
      </c>
      <c r="C119" s="218"/>
      <c r="D119" s="215">
        <v>790</v>
      </c>
      <c r="E119" s="320">
        <v>1137.5999999999999</v>
      </c>
      <c r="F119" s="102" t="s">
        <v>766</v>
      </c>
      <c r="G119" s="174"/>
      <c r="H119" s="317">
        <f t="shared" si="108"/>
        <v>1820.1599999999999</v>
      </c>
      <c r="P119" s="183"/>
      <c r="Q119" s="183"/>
    </row>
    <row r="120" spans="1:17" x14ac:dyDescent="0.3">
      <c r="A120" s="216" t="s">
        <v>88</v>
      </c>
      <c r="B120" s="217" t="s">
        <v>107</v>
      </c>
      <c r="C120" s="218"/>
      <c r="D120" s="215">
        <v>391</v>
      </c>
      <c r="E120" s="320">
        <v>563.04000000000008</v>
      </c>
      <c r="F120" s="102" t="s">
        <v>767</v>
      </c>
      <c r="G120" s="174"/>
      <c r="H120" s="317">
        <f t="shared" si="108"/>
        <v>900.86400000000003</v>
      </c>
      <c r="P120" s="183"/>
      <c r="Q120" s="183"/>
    </row>
    <row r="121" spans="1:17" x14ac:dyDescent="0.3">
      <c r="A121" s="216" t="s">
        <v>89</v>
      </c>
      <c r="B121" s="217" t="s">
        <v>108</v>
      </c>
      <c r="C121" s="218"/>
      <c r="D121" s="215">
        <v>446</v>
      </c>
      <c r="E121" s="320">
        <v>642.24</v>
      </c>
      <c r="F121" s="102" t="s">
        <v>768</v>
      </c>
      <c r="G121" s="174"/>
      <c r="H121" s="317">
        <f t="shared" si="108"/>
        <v>1027.5840000000001</v>
      </c>
      <c r="P121" s="183"/>
      <c r="Q121" s="183"/>
    </row>
    <row r="122" spans="1:17" x14ac:dyDescent="0.3">
      <c r="A122" s="216" t="s">
        <v>90</v>
      </c>
      <c r="B122" s="217" t="s">
        <v>109</v>
      </c>
      <c r="C122" s="218"/>
      <c r="D122" s="215">
        <v>511</v>
      </c>
      <c r="E122" s="320">
        <v>735.84</v>
      </c>
      <c r="F122" s="102" t="s">
        <v>769</v>
      </c>
      <c r="G122" s="174"/>
      <c r="H122" s="317">
        <f t="shared" si="108"/>
        <v>1177.3440000000001</v>
      </c>
      <c r="P122" s="183"/>
      <c r="Q122" s="183"/>
    </row>
    <row r="123" spans="1:17" x14ac:dyDescent="0.3">
      <c r="A123" s="216" t="s">
        <v>91</v>
      </c>
      <c r="B123" s="217" t="s">
        <v>110</v>
      </c>
      <c r="C123" s="218"/>
      <c r="D123" s="215">
        <v>287</v>
      </c>
      <c r="E123" s="320">
        <v>413.28</v>
      </c>
      <c r="F123" s="102" t="s">
        <v>770</v>
      </c>
      <c r="G123" s="174"/>
      <c r="H123" s="317">
        <f t="shared" si="108"/>
        <v>661.24799999999993</v>
      </c>
      <c r="P123" s="183"/>
      <c r="Q123" s="183"/>
    </row>
    <row r="124" spans="1:17" x14ac:dyDescent="0.3">
      <c r="A124" s="216" t="s">
        <v>92</v>
      </c>
      <c r="B124" s="217" t="s">
        <v>111</v>
      </c>
      <c r="C124" s="218"/>
      <c r="D124" s="215">
        <v>336</v>
      </c>
      <c r="E124" s="320">
        <v>483.84000000000003</v>
      </c>
      <c r="F124" s="102" t="s">
        <v>771</v>
      </c>
      <c r="G124" s="174"/>
      <c r="H124" s="317">
        <f t="shared" si="108"/>
        <v>774.14400000000001</v>
      </c>
      <c r="P124" s="183"/>
      <c r="Q124" s="183"/>
    </row>
    <row r="125" spans="1:17" x14ac:dyDescent="0.3">
      <c r="A125" s="216" t="s">
        <v>93</v>
      </c>
      <c r="B125" s="217" t="s">
        <v>112</v>
      </c>
      <c r="C125" s="218"/>
      <c r="D125" s="215">
        <v>383</v>
      </c>
      <c r="E125" s="320">
        <v>551.52</v>
      </c>
      <c r="F125" s="102" t="s">
        <v>772</v>
      </c>
      <c r="G125" s="174"/>
      <c r="H125" s="317">
        <f t="shared" si="108"/>
        <v>882.43200000000002</v>
      </c>
      <c r="P125" s="183"/>
      <c r="Q125" s="183"/>
    </row>
    <row r="126" spans="1:17" x14ac:dyDescent="0.3">
      <c r="A126" s="216" t="s">
        <v>94</v>
      </c>
      <c r="B126" s="217" t="s">
        <v>113</v>
      </c>
      <c r="C126" s="218"/>
      <c r="D126" s="215">
        <v>271</v>
      </c>
      <c r="E126" s="320">
        <v>390.24</v>
      </c>
      <c r="F126" s="102" t="s">
        <v>773</v>
      </c>
      <c r="G126" s="174"/>
      <c r="H126" s="317">
        <f t="shared" si="108"/>
        <v>624.38400000000001</v>
      </c>
      <c r="P126" s="183"/>
      <c r="Q126" s="183"/>
    </row>
    <row r="127" spans="1:17" x14ac:dyDescent="0.3">
      <c r="A127" s="216" t="s">
        <v>95</v>
      </c>
      <c r="B127" s="217" t="s">
        <v>114</v>
      </c>
      <c r="C127" s="218"/>
      <c r="D127" s="215">
        <v>315</v>
      </c>
      <c r="E127" s="320">
        <v>453.6</v>
      </c>
      <c r="F127" s="102" t="s">
        <v>774</v>
      </c>
      <c r="G127" s="174"/>
      <c r="H127" s="317">
        <f t="shared" si="108"/>
        <v>725.76</v>
      </c>
      <c r="P127" s="183"/>
      <c r="Q127" s="183"/>
    </row>
    <row r="128" spans="1:17" x14ac:dyDescent="0.3">
      <c r="A128" s="216" t="s">
        <v>96</v>
      </c>
      <c r="B128" s="217" t="s">
        <v>115</v>
      </c>
      <c r="C128" s="218"/>
      <c r="D128" s="215">
        <v>362</v>
      </c>
      <c r="E128" s="320">
        <v>521.28</v>
      </c>
      <c r="F128" s="102" t="s">
        <v>775</v>
      </c>
      <c r="G128" s="174"/>
      <c r="H128" s="317">
        <f t="shared" si="108"/>
        <v>834.048</v>
      </c>
      <c r="P128" s="183"/>
      <c r="Q128" s="183"/>
    </row>
    <row r="129" spans="1:39" x14ac:dyDescent="0.3">
      <c r="A129" s="216" t="s">
        <v>97</v>
      </c>
      <c r="B129" s="217" t="s">
        <v>116</v>
      </c>
      <c r="C129" s="218"/>
      <c r="D129" s="215">
        <v>615</v>
      </c>
      <c r="E129" s="320">
        <v>885.59999999999991</v>
      </c>
      <c r="F129" s="102" t="s">
        <v>764</v>
      </c>
      <c r="G129" s="174"/>
      <c r="H129" s="317">
        <f t="shared" si="108"/>
        <v>1416.9599999999998</v>
      </c>
      <c r="P129" s="183"/>
      <c r="Q129" s="183"/>
    </row>
    <row r="130" spans="1:39" x14ac:dyDescent="0.3">
      <c r="A130" s="219" t="s">
        <v>120</v>
      </c>
      <c r="B130" s="220" t="s">
        <v>121</v>
      </c>
      <c r="C130" s="165"/>
      <c r="D130" s="221">
        <v>4118</v>
      </c>
      <c r="E130" s="323">
        <v>5929.92</v>
      </c>
      <c r="F130" s="102" t="s">
        <v>610</v>
      </c>
      <c r="G130" s="174"/>
      <c r="H130" s="317">
        <f t="shared" si="108"/>
        <v>9487.8719999999994</v>
      </c>
      <c r="P130" s="183"/>
      <c r="Q130" s="183"/>
    </row>
    <row r="131" spans="1:39" x14ac:dyDescent="0.3">
      <c r="A131" s="219" t="s">
        <v>554</v>
      </c>
      <c r="B131" s="220" t="s">
        <v>555</v>
      </c>
      <c r="C131" s="165"/>
      <c r="D131" s="221">
        <v>6980</v>
      </c>
      <c r="E131" s="323">
        <v>10051.200000000001</v>
      </c>
      <c r="F131" s="102" t="s">
        <v>572</v>
      </c>
      <c r="G131" s="174"/>
      <c r="H131" s="317">
        <f t="shared" si="108"/>
        <v>16081.920000000002</v>
      </c>
      <c r="P131" s="183"/>
      <c r="Q131" s="183"/>
    </row>
    <row r="132" spans="1:39" s="313" customFormat="1" x14ac:dyDescent="0.3">
      <c r="A132" s="306" t="s">
        <v>118</v>
      </c>
      <c r="B132" s="307" t="s">
        <v>157</v>
      </c>
      <c r="C132" s="308"/>
      <c r="D132" s="309">
        <v>415</v>
      </c>
      <c r="E132" s="321">
        <v>597.6</v>
      </c>
      <c r="F132" s="310" t="s">
        <v>573</v>
      </c>
      <c r="G132" s="311"/>
      <c r="H132" s="317">
        <f t="shared" ref="H132:H195" si="114">E132+E132*60%</f>
        <v>956.16000000000008</v>
      </c>
      <c r="I132" s="312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  <c r="AL132" s="312"/>
      <c r="AM132" s="312"/>
    </row>
    <row r="133" spans="1:39" x14ac:dyDescent="0.3">
      <c r="A133" s="222" t="s">
        <v>39</v>
      </c>
      <c r="B133" s="87" t="s">
        <v>41</v>
      </c>
      <c r="C133" s="223"/>
      <c r="D133" s="224">
        <v>7646</v>
      </c>
      <c r="E133" s="320">
        <v>11010.240000000002</v>
      </c>
      <c r="F133" s="102" t="s">
        <v>758</v>
      </c>
      <c r="G133" s="314"/>
      <c r="H133" s="317">
        <f t="shared" si="114"/>
        <v>17616.384000000002</v>
      </c>
      <c r="P133" s="183"/>
      <c r="Q133" s="183"/>
    </row>
    <row r="134" spans="1:39" x14ac:dyDescent="0.3">
      <c r="A134" s="222" t="s">
        <v>40</v>
      </c>
      <c r="B134" s="87" t="s">
        <v>42</v>
      </c>
      <c r="C134" s="223"/>
      <c r="D134" s="225">
        <v>8150</v>
      </c>
      <c r="E134" s="320">
        <v>11736</v>
      </c>
      <c r="F134" s="102" t="s">
        <v>759</v>
      </c>
      <c r="G134" s="314"/>
      <c r="H134" s="317">
        <f t="shared" si="114"/>
        <v>18777.599999999999</v>
      </c>
      <c r="P134" s="183"/>
      <c r="Q134" s="183"/>
    </row>
    <row r="135" spans="1:39" x14ac:dyDescent="0.3">
      <c r="A135" s="222" t="s">
        <v>29</v>
      </c>
      <c r="B135" s="87" t="s">
        <v>34</v>
      </c>
      <c r="C135" s="223"/>
      <c r="D135" s="225">
        <v>12206</v>
      </c>
      <c r="E135" s="320">
        <v>17576.64</v>
      </c>
      <c r="F135" s="102" t="s">
        <v>760</v>
      </c>
      <c r="G135" s="314"/>
      <c r="H135" s="317">
        <f t="shared" si="114"/>
        <v>28122.623999999996</v>
      </c>
      <c r="P135" s="183"/>
      <c r="Q135" s="183"/>
    </row>
    <row r="136" spans="1:39" x14ac:dyDescent="0.3">
      <c r="A136" s="222" t="s">
        <v>30</v>
      </c>
      <c r="B136" s="87" t="s">
        <v>35</v>
      </c>
      <c r="C136" s="223"/>
      <c r="D136" s="225">
        <v>13065</v>
      </c>
      <c r="E136" s="320">
        <v>18813.599999999999</v>
      </c>
      <c r="F136" s="102" t="s">
        <v>761</v>
      </c>
      <c r="G136" s="314"/>
      <c r="H136" s="317">
        <f t="shared" si="114"/>
        <v>30101.759999999995</v>
      </c>
      <c r="P136" s="183"/>
      <c r="Q136" s="183"/>
    </row>
    <row r="137" spans="1:39" x14ac:dyDescent="0.3">
      <c r="A137" s="222" t="s">
        <v>31</v>
      </c>
      <c r="B137" s="87" t="s">
        <v>36</v>
      </c>
      <c r="C137" s="223"/>
      <c r="D137" s="225">
        <v>24244</v>
      </c>
      <c r="E137" s="320">
        <v>34911.360000000001</v>
      </c>
      <c r="F137" s="102" t="s">
        <v>762</v>
      </c>
      <c r="G137" s="314"/>
      <c r="H137" s="317">
        <f t="shared" si="114"/>
        <v>55858.175999999999</v>
      </c>
      <c r="P137" s="183"/>
      <c r="Q137" s="183"/>
    </row>
    <row r="138" spans="1:39" ht="15" thickBot="1" x14ac:dyDescent="0.35">
      <c r="A138" s="226" t="s">
        <v>32</v>
      </c>
      <c r="B138" s="117" t="s">
        <v>37</v>
      </c>
      <c r="C138" s="227"/>
      <c r="D138" s="228">
        <v>25935</v>
      </c>
      <c r="E138" s="324">
        <v>37346.400000000001</v>
      </c>
      <c r="F138" s="102" t="s">
        <v>763</v>
      </c>
      <c r="G138" s="314"/>
      <c r="H138" s="317">
        <f t="shared" si="114"/>
        <v>59754.240000000005</v>
      </c>
      <c r="P138" s="183"/>
      <c r="Q138" s="183"/>
    </row>
    <row r="139" spans="1:39" ht="15" thickBot="1" x14ac:dyDescent="0.35">
      <c r="A139" s="461" t="s">
        <v>161</v>
      </c>
      <c r="B139" s="462"/>
      <c r="C139" s="462"/>
      <c r="D139" s="462"/>
      <c r="E139" s="463"/>
      <c r="F139" s="102"/>
      <c r="G139" s="174"/>
      <c r="H139" s="317">
        <f t="shared" si="114"/>
        <v>0</v>
      </c>
      <c r="I139" s="102"/>
      <c r="J139" s="102"/>
      <c r="K139" s="102"/>
      <c r="L139" s="102"/>
      <c r="N139" s="102"/>
      <c r="O139" s="102"/>
      <c r="P139" s="102"/>
      <c r="Q139" s="102"/>
      <c r="S139" s="102"/>
      <c r="T139" s="102"/>
      <c r="U139" s="102"/>
      <c r="V139" s="102"/>
      <c r="X139" s="102"/>
      <c r="Y139" s="102"/>
      <c r="Z139" s="102"/>
      <c r="AA139" s="102"/>
      <c r="AC139" s="102"/>
      <c r="AD139" s="102"/>
      <c r="AE139" s="102"/>
      <c r="AF139" s="102"/>
      <c r="AH139" s="102"/>
      <c r="AI139" s="102"/>
      <c r="AJ139" s="102"/>
      <c r="AK139" s="102"/>
    </row>
    <row r="140" spans="1:39" x14ac:dyDescent="0.3">
      <c r="A140" s="229" t="s">
        <v>410</v>
      </c>
      <c r="B140" s="230" t="s">
        <v>210</v>
      </c>
      <c r="C140" s="231" t="s">
        <v>1014</v>
      </c>
      <c r="D140" s="232">
        <f>K140*L140+P140*Q140+U140*V140+Z140*AA140+AE140*AF140+AJ140*AK140</f>
        <v>12863</v>
      </c>
      <c r="E140" s="325">
        <v>18522.72</v>
      </c>
      <c r="F140" s="234" t="s">
        <v>740</v>
      </c>
      <c r="G140" s="174"/>
      <c r="H140" s="317">
        <f t="shared" si="114"/>
        <v>29636.351999999999</v>
      </c>
      <c r="I140" s="178" t="str">
        <f>A57</f>
        <v>LT.ST-1</v>
      </c>
      <c r="J140" s="178" t="str">
        <f t="shared" ref="J140:L140" si="115">B57</f>
        <v xml:space="preserve">Стеллаж широкий высокий  </v>
      </c>
      <c r="K140" s="178">
        <v>1</v>
      </c>
      <c r="L140" s="178">
        <f t="shared" si="115"/>
        <v>8925</v>
      </c>
      <c r="N140" s="235" t="str">
        <f>A71</f>
        <v>LT.D-3 (L)</v>
      </c>
      <c r="O140" s="235" t="str">
        <f>B71</f>
        <v xml:space="preserve">Дверь дсп низкая  </v>
      </c>
      <c r="P140" s="211">
        <v>1</v>
      </c>
      <c r="Q140" s="178">
        <f>D71</f>
        <v>1969</v>
      </c>
      <c r="S140" s="235" t="str">
        <f>A72</f>
        <v xml:space="preserve">LT.D-3 (R) </v>
      </c>
      <c r="T140" s="235" t="str">
        <f>B72</f>
        <v xml:space="preserve">Дверь дсп низкая  </v>
      </c>
      <c r="U140" s="211">
        <v>1</v>
      </c>
      <c r="V140" s="236">
        <f>D72</f>
        <v>1969</v>
      </c>
      <c r="Z140" s="101"/>
      <c r="AE140" s="101"/>
      <c r="AF140" s="101"/>
    </row>
    <row r="141" spans="1:39" x14ac:dyDescent="0.3">
      <c r="A141" s="237" t="s">
        <v>418</v>
      </c>
      <c r="B141" s="238" t="s">
        <v>211</v>
      </c>
      <c r="C141" s="223" t="s">
        <v>1014</v>
      </c>
      <c r="D141" s="211">
        <f>K141*L141+P141*Q141+U141*V141+Z141*AA141+AE141*AF141+AJ141*AK141</f>
        <v>17745</v>
      </c>
      <c r="E141" s="326">
        <v>25552.799999999999</v>
      </c>
      <c r="F141" s="102" t="s">
        <v>739</v>
      </c>
      <c r="G141" s="174"/>
      <c r="H141" s="317">
        <f t="shared" si="114"/>
        <v>40884.479999999996</v>
      </c>
      <c r="I141" s="178" t="str">
        <f>A57</f>
        <v>LT.ST-1</v>
      </c>
      <c r="J141" s="178" t="str">
        <f t="shared" ref="J141:L141" si="116">B57</f>
        <v xml:space="preserve">Стеллаж широкий высокий  </v>
      </c>
      <c r="K141" s="178">
        <v>1</v>
      </c>
      <c r="L141" s="178">
        <f t="shared" si="116"/>
        <v>8925</v>
      </c>
      <c r="N141" s="235" t="str">
        <f>A71</f>
        <v>LT.D-3 (L)</v>
      </c>
      <c r="O141" s="235" t="str">
        <f>B71</f>
        <v xml:space="preserve">Дверь дсп низкая  </v>
      </c>
      <c r="P141" s="211">
        <v>1</v>
      </c>
      <c r="Q141" s="178">
        <f>D71</f>
        <v>1969</v>
      </c>
      <c r="S141" s="235" t="str">
        <f>A72</f>
        <v xml:space="preserve">LT.D-3 (R) </v>
      </c>
      <c r="T141" s="235" t="str">
        <f>B72</f>
        <v xml:space="preserve">Дверь дсп низкая  </v>
      </c>
      <c r="U141" s="211">
        <v>1</v>
      </c>
      <c r="V141" s="236">
        <f>D72</f>
        <v>1969</v>
      </c>
      <c r="X141" s="178" t="str">
        <f>A91</f>
        <v>LT.S-2 (L)</v>
      </c>
      <c r="Y141" s="178" t="str">
        <f>B91</f>
        <v>Дверь стекло среднее</v>
      </c>
      <c r="Z141" s="211">
        <v>1</v>
      </c>
      <c r="AA141" s="178">
        <f>D91</f>
        <v>1613</v>
      </c>
      <c r="AC141" s="178" t="str">
        <f>A92</f>
        <v xml:space="preserve">LT.S-2  (R) </v>
      </c>
      <c r="AD141" s="178" t="str">
        <f>B92</f>
        <v>Дверь стекло среднее</v>
      </c>
      <c r="AE141" s="211">
        <v>1</v>
      </c>
      <c r="AF141" s="178">
        <f>D92</f>
        <v>1613</v>
      </c>
      <c r="AH141" s="163" t="str">
        <f>A95</f>
        <v>LT.FS</v>
      </c>
      <c r="AI141" s="163" t="str">
        <f>B95</f>
        <v>Фурнитура стекла без рамы</v>
      </c>
      <c r="AJ141" s="178">
        <v>2</v>
      </c>
      <c r="AK141" s="240">
        <f>D95</f>
        <v>828</v>
      </c>
    </row>
    <row r="142" spans="1:39" x14ac:dyDescent="0.3">
      <c r="A142" s="237" t="s">
        <v>417</v>
      </c>
      <c r="B142" s="238" t="s">
        <v>212</v>
      </c>
      <c r="C142" s="223" t="s">
        <v>1014</v>
      </c>
      <c r="D142" s="211">
        <f t="shared" ref="D142:D207" si="117">K142*L142+P142*Q142+U142*V142+Z142*AA142+AE142*AF142+AJ142*AK142</f>
        <v>23579</v>
      </c>
      <c r="E142" s="326">
        <v>33953.760000000002</v>
      </c>
      <c r="F142" s="102" t="s">
        <v>627</v>
      </c>
      <c r="G142" s="174"/>
      <c r="H142" s="317">
        <f t="shared" si="114"/>
        <v>54326.016000000003</v>
      </c>
      <c r="I142" s="178" t="str">
        <f>A57</f>
        <v>LT.ST-1</v>
      </c>
      <c r="J142" s="178" t="str">
        <f t="shared" ref="J142:L142" si="118">B57</f>
        <v xml:space="preserve">Стеллаж широкий высокий  </v>
      </c>
      <c r="K142" s="178">
        <v>1</v>
      </c>
      <c r="L142" s="178">
        <f t="shared" si="118"/>
        <v>8925</v>
      </c>
      <c r="N142" s="235" t="str">
        <f>A71</f>
        <v>LT.D-3 (L)</v>
      </c>
      <c r="O142" s="235" t="str">
        <f>B71</f>
        <v xml:space="preserve">Дверь дсп низкая  </v>
      </c>
      <c r="P142" s="211">
        <v>1</v>
      </c>
      <c r="Q142" s="178">
        <f>D71</f>
        <v>1969</v>
      </c>
      <c r="S142" s="235" t="str">
        <f>A72</f>
        <v xml:space="preserve">LT.D-3 (R) </v>
      </c>
      <c r="T142" s="235" t="str">
        <f>B72</f>
        <v xml:space="preserve">Дверь дсп низкая  </v>
      </c>
      <c r="U142" s="211">
        <v>1</v>
      </c>
      <c r="V142" s="236">
        <f>D72</f>
        <v>1969</v>
      </c>
      <c r="X142" s="178" t="str">
        <f>A75</f>
        <v>LT.S-2 R (L)</v>
      </c>
      <c r="Y142" s="178" t="str">
        <f>B75</f>
        <v>Дверь стекло в раме среднее</v>
      </c>
      <c r="Z142" s="211">
        <v>1</v>
      </c>
      <c r="AA142" s="178">
        <f>D75</f>
        <v>5358</v>
      </c>
      <c r="AC142" s="178" t="str">
        <f>A76</f>
        <v xml:space="preserve">LT.S-2 R (R) </v>
      </c>
      <c r="AD142" s="178" t="str">
        <f>B76</f>
        <v>Дверь стекло в раме среднее</v>
      </c>
      <c r="AE142" s="211">
        <v>1</v>
      </c>
      <c r="AF142" s="178">
        <f>D76</f>
        <v>5358</v>
      </c>
      <c r="AK142" s="241"/>
    </row>
    <row r="143" spans="1:39" ht="27.6" x14ac:dyDescent="0.3">
      <c r="A143" s="237" t="s">
        <v>415</v>
      </c>
      <c r="B143" s="87" t="s">
        <v>213</v>
      </c>
      <c r="C143" s="223" t="s">
        <v>1014</v>
      </c>
      <c r="D143" s="211">
        <f t="shared" si="117"/>
        <v>25535</v>
      </c>
      <c r="E143" s="326">
        <v>36770.400000000001</v>
      </c>
      <c r="F143" s="102" t="s">
        <v>628</v>
      </c>
      <c r="G143" s="174"/>
      <c r="H143" s="317">
        <f t="shared" si="114"/>
        <v>58832.639999999999</v>
      </c>
      <c r="I143" s="178" t="str">
        <f>A57</f>
        <v>LT.ST-1</v>
      </c>
      <c r="J143" s="178" t="str">
        <f t="shared" ref="J143:L143" si="119">B57</f>
        <v xml:space="preserve">Стеллаж широкий высокий  </v>
      </c>
      <c r="K143" s="178">
        <v>1</v>
      </c>
      <c r="L143" s="178">
        <f t="shared" si="119"/>
        <v>8925</v>
      </c>
      <c r="N143" s="235" t="str">
        <f>A71</f>
        <v>LT.D-3 (L)</v>
      </c>
      <c r="O143" s="235" t="str">
        <f>B71</f>
        <v xml:space="preserve">Дверь дсп низкая  </v>
      </c>
      <c r="P143" s="211">
        <v>1</v>
      </c>
      <c r="Q143" s="178">
        <f>D71</f>
        <v>1969</v>
      </c>
      <c r="S143" s="235" t="str">
        <f>A72</f>
        <v xml:space="preserve">LT.D-3 (R) </v>
      </c>
      <c r="T143" s="235" t="str">
        <f>B72</f>
        <v xml:space="preserve">Дверь дсп низкая  </v>
      </c>
      <c r="U143" s="211">
        <v>1</v>
      </c>
      <c r="V143" s="236">
        <f>D72</f>
        <v>1969</v>
      </c>
      <c r="X143" s="178" t="str">
        <f>A83</f>
        <v>LT.S-2 R (L) white</v>
      </c>
      <c r="Y143" s="178" t="str">
        <f>B83</f>
        <v xml:space="preserve">Дверь стекло в раме среднее Lacobel white  black </v>
      </c>
      <c r="Z143" s="211">
        <v>1</v>
      </c>
      <c r="AA143" s="178">
        <f>D83</f>
        <v>6336</v>
      </c>
      <c r="AC143" s="178" t="str">
        <f>A84</f>
        <v>LT.S-2 R  (R) white</v>
      </c>
      <c r="AD143" s="178" t="str">
        <f>B84</f>
        <v xml:space="preserve">Дверь стекло в раме среднее Lacobel white  black </v>
      </c>
      <c r="AE143" s="211">
        <v>1</v>
      </c>
      <c r="AF143" s="178">
        <f>D84</f>
        <v>6336</v>
      </c>
      <c r="AK143" s="241"/>
    </row>
    <row r="144" spans="1:39" ht="27.6" x14ac:dyDescent="0.3">
      <c r="A144" s="237" t="s">
        <v>416</v>
      </c>
      <c r="B144" s="87" t="s">
        <v>214</v>
      </c>
      <c r="C144" s="223" t="s">
        <v>1014</v>
      </c>
      <c r="D144" s="211">
        <f t="shared" si="117"/>
        <v>25535</v>
      </c>
      <c r="E144" s="326">
        <v>36770.400000000001</v>
      </c>
      <c r="F144" s="102" t="s">
        <v>629</v>
      </c>
      <c r="G144" s="174"/>
      <c r="H144" s="317">
        <f t="shared" si="114"/>
        <v>58832.639999999999</v>
      </c>
      <c r="I144" s="178" t="str">
        <f>A57</f>
        <v>LT.ST-1</v>
      </c>
      <c r="J144" s="178" t="str">
        <f t="shared" ref="J144:L144" si="120">B57</f>
        <v xml:space="preserve">Стеллаж широкий высокий  </v>
      </c>
      <c r="K144" s="178">
        <v>1</v>
      </c>
      <c r="L144" s="178">
        <f t="shared" si="120"/>
        <v>8925</v>
      </c>
      <c r="N144" s="235" t="str">
        <f>A71</f>
        <v>LT.D-3 (L)</v>
      </c>
      <c r="O144" s="235" t="str">
        <f>B71</f>
        <v xml:space="preserve">Дверь дсп низкая  </v>
      </c>
      <c r="P144" s="211">
        <v>1</v>
      </c>
      <c r="Q144" s="178">
        <f>D71</f>
        <v>1969</v>
      </c>
      <c r="S144" s="235" t="str">
        <f>A72</f>
        <v xml:space="preserve">LT.D-3 (R) </v>
      </c>
      <c r="T144" s="235" t="str">
        <f>B72</f>
        <v xml:space="preserve">Дверь дсп низкая  </v>
      </c>
      <c r="U144" s="211">
        <v>1</v>
      </c>
      <c r="V144" s="236">
        <f>D72</f>
        <v>1969</v>
      </c>
      <c r="X144" s="178" t="str">
        <f>A85</f>
        <v xml:space="preserve">LT.S-2 R (L) black </v>
      </c>
      <c r="Y144" s="178" t="str">
        <f>B85</f>
        <v xml:space="preserve">Дверь стекло в раме среднее Lacobel white  black </v>
      </c>
      <c r="Z144" s="211">
        <v>1</v>
      </c>
      <c r="AA144" s="178">
        <f>D85</f>
        <v>6336</v>
      </c>
      <c r="AC144" s="178" t="str">
        <f>A86</f>
        <v xml:space="preserve">LT.S-2 R  (R) black </v>
      </c>
      <c r="AD144" s="178" t="str">
        <f>B86</f>
        <v xml:space="preserve">Дверь стекло в раме среднее Lacobel white  black </v>
      </c>
      <c r="AE144" s="211">
        <v>1</v>
      </c>
      <c r="AF144" s="178">
        <f>D86</f>
        <v>6336</v>
      </c>
      <c r="AK144" s="241"/>
    </row>
    <row r="145" spans="1:37" ht="27.6" x14ac:dyDescent="0.3">
      <c r="A145" s="237" t="s">
        <v>419</v>
      </c>
      <c r="B145" s="87" t="s">
        <v>215</v>
      </c>
      <c r="C145" s="223" t="s">
        <v>1014</v>
      </c>
      <c r="D145" s="211">
        <f t="shared" si="117"/>
        <v>17513</v>
      </c>
      <c r="E145" s="326">
        <v>25218.720000000001</v>
      </c>
      <c r="F145" s="102" t="s">
        <v>630</v>
      </c>
      <c r="G145" s="174"/>
      <c r="H145" s="317">
        <f t="shared" si="114"/>
        <v>40349.952000000005</v>
      </c>
      <c r="I145" s="178" t="str">
        <f>A57</f>
        <v>LT.ST-1</v>
      </c>
      <c r="J145" s="178" t="str">
        <f t="shared" ref="J145:L145" si="121">B57</f>
        <v xml:space="preserve">Стеллаж широкий высокий  </v>
      </c>
      <c r="K145" s="178">
        <v>1</v>
      </c>
      <c r="L145" s="178">
        <f t="shared" si="121"/>
        <v>8925</v>
      </c>
      <c r="N145" s="235" t="str">
        <f>A71</f>
        <v>LT.D-3 (L)</v>
      </c>
      <c r="O145" s="235" t="str">
        <f>B71</f>
        <v xml:space="preserve">Дверь дсп низкая  </v>
      </c>
      <c r="P145" s="211">
        <v>1</v>
      </c>
      <c r="Q145" s="178">
        <f>D71</f>
        <v>1969</v>
      </c>
      <c r="S145" s="235" t="str">
        <f>A72</f>
        <v xml:space="preserve">LT.D-3 (R) </v>
      </c>
      <c r="T145" s="235" t="str">
        <f>B72</f>
        <v xml:space="preserve">Дверь дсп низкая  </v>
      </c>
      <c r="U145" s="211">
        <v>1</v>
      </c>
      <c r="V145" s="236">
        <f>D72</f>
        <v>1969</v>
      </c>
      <c r="X145" s="178" t="str">
        <f>A69</f>
        <v>LT.D-2 (L)</v>
      </c>
      <c r="Y145" s="178" t="str">
        <f>B69</f>
        <v xml:space="preserve">Дверь дсп средняя </v>
      </c>
      <c r="Z145" s="211">
        <v>1</v>
      </c>
      <c r="AA145" s="178">
        <f>D69</f>
        <v>2325</v>
      </c>
      <c r="AC145" s="178" t="str">
        <f>A70</f>
        <v xml:space="preserve">LT.D-2 (R) </v>
      </c>
      <c r="AD145" s="178" t="str">
        <f>B70</f>
        <v xml:space="preserve">Дверь дсп средняя </v>
      </c>
      <c r="AE145" s="211">
        <v>1</v>
      </c>
      <c r="AF145" s="178">
        <f>D70</f>
        <v>2325</v>
      </c>
      <c r="AK145" s="241"/>
    </row>
    <row r="146" spans="1:37" ht="27.6" x14ac:dyDescent="0.3">
      <c r="A146" s="237" t="s">
        <v>423</v>
      </c>
      <c r="B146" s="87" t="s">
        <v>216</v>
      </c>
      <c r="C146" s="223" t="s">
        <v>1014</v>
      </c>
      <c r="D146" s="211">
        <f t="shared" si="117"/>
        <v>17025</v>
      </c>
      <c r="E146" s="326">
        <v>24516</v>
      </c>
      <c r="F146" s="102" t="s">
        <v>631</v>
      </c>
      <c r="G146" s="174"/>
      <c r="H146" s="317">
        <f t="shared" si="114"/>
        <v>39225.599999999999</v>
      </c>
      <c r="I146" s="178" t="str">
        <f>A57</f>
        <v>LT.ST-1</v>
      </c>
      <c r="J146" s="178" t="str">
        <f t="shared" ref="J146:L146" si="122">B57</f>
        <v xml:space="preserve">Стеллаж широкий высокий  </v>
      </c>
      <c r="K146" s="178">
        <v>1</v>
      </c>
      <c r="L146" s="178">
        <f t="shared" si="122"/>
        <v>8925</v>
      </c>
      <c r="N146" s="235" t="str">
        <f>A71</f>
        <v>LT.D-3 (L)</v>
      </c>
      <c r="O146" s="235" t="str">
        <f>B71</f>
        <v xml:space="preserve">Дверь дсп низкая  </v>
      </c>
      <c r="P146" s="211">
        <v>1</v>
      </c>
      <c r="Q146" s="178">
        <f>D71</f>
        <v>1969</v>
      </c>
      <c r="S146" s="235" t="str">
        <f>A72</f>
        <v xml:space="preserve">LT.D-3 (R) </v>
      </c>
      <c r="T146" s="235" t="str">
        <f>B72</f>
        <v xml:space="preserve">Дверь дсп низкая  </v>
      </c>
      <c r="U146" s="211">
        <v>1</v>
      </c>
      <c r="V146" s="236">
        <f>D72</f>
        <v>1969</v>
      </c>
      <c r="X146" s="178" t="str">
        <f>A93</f>
        <v>LT.S-3 (L)</v>
      </c>
      <c r="Y146" s="178" t="str">
        <f>B93</f>
        <v>Дверь стекло низкое</v>
      </c>
      <c r="Z146" s="211">
        <v>1</v>
      </c>
      <c r="AA146" s="178">
        <f>D93</f>
        <v>1253</v>
      </c>
      <c r="AC146" s="178" t="str">
        <f>A94</f>
        <v xml:space="preserve">LT.S-3  (R) </v>
      </c>
      <c r="AD146" s="178" t="str">
        <f>B94</f>
        <v>Дверь стекло низкое</v>
      </c>
      <c r="AE146" s="211">
        <v>1</v>
      </c>
      <c r="AF146" s="178">
        <f>D94</f>
        <v>1253</v>
      </c>
      <c r="AH146" s="163" t="str">
        <f>A95</f>
        <v>LT.FS</v>
      </c>
      <c r="AI146" s="163" t="str">
        <f>B95</f>
        <v>Фурнитура стекла без рамы</v>
      </c>
      <c r="AJ146" s="178">
        <v>2</v>
      </c>
      <c r="AK146" s="240">
        <f>D95</f>
        <v>828</v>
      </c>
    </row>
    <row r="147" spans="1:37" ht="27.6" x14ac:dyDescent="0.3">
      <c r="A147" s="237" t="s">
        <v>420</v>
      </c>
      <c r="B147" s="87" t="s">
        <v>217</v>
      </c>
      <c r="C147" s="223" t="s">
        <v>1014</v>
      </c>
      <c r="D147" s="211">
        <f t="shared" si="117"/>
        <v>21799</v>
      </c>
      <c r="E147" s="326">
        <v>31390.560000000005</v>
      </c>
      <c r="F147" s="102" t="s">
        <v>632</v>
      </c>
      <c r="G147" s="174"/>
      <c r="H147" s="317">
        <f t="shared" si="114"/>
        <v>50224.896000000008</v>
      </c>
      <c r="I147" s="178" t="str">
        <f>A57</f>
        <v>LT.ST-1</v>
      </c>
      <c r="J147" s="178" t="str">
        <f t="shared" ref="J147:L147" si="123">B57</f>
        <v xml:space="preserve">Стеллаж широкий высокий  </v>
      </c>
      <c r="K147" s="178">
        <v>1</v>
      </c>
      <c r="L147" s="178">
        <f t="shared" si="123"/>
        <v>8925</v>
      </c>
      <c r="N147" s="235" t="str">
        <f>A71</f>
        <v>LT.D-3 (L)</v>
      </c>
      <c r="O147" s="235" t="str">
        <f>B71</f>
        <v xml:space="preserve">Дверь дсп низкая  </v>
      </c>
      <c r="P147" s="211">
        <v>1</v>
      </c>
      <c r="Q147" s="178">
        <f>D71</f>
        <v>1969</v>
      </c>
      <c r="S147" s="235" t="str">
        <f>A72</f>
        <v xml:space="preserve">LT.D-3 (R) </v>
      </c>
      <c r="T147" s="235" t="str">
        <f>B72</f>
        <v xml:space="preserve">Дверь дсп низкая  </v>
      </c>
      <c r="U147" s="211">
        <v>1</v>
      </c>
      <c r="V147" s="236">
        <f>D72</f>
        <v>1969</v>
      </c>
      <c r="X147" s="178" t="str">
        <f>A77</f>
        <v>LT.S-3 R (L)</v>
      </c>
      <c r="Y147" s="178" t="str">
        <f>B77</f>
        <v>Дверь стекло в раме низкое</v>
      </c>
      <c r="Z147" s="211">
        <v>1</v>
      </c>
      <c r="AA147" s="178">
        <f>D77</f>
        <v>4468</v>
      </c>
      <c r="AC147" s="178" t="str">
        <f>A78</f>
        <v xml:space="preserve">LT.S-3 R (R) </v>
      </c>
      <c r="AD147" s="178" t="str">
        <f>B78</f>
        <v>Дверь стекло в раме низкое</v>
      </c>
      <c r="AE147" s="211">
        <v>1</v>
      </c>
      <c r="AF147" s="178">
        <f>D78</f>
        <v>4468</v>
      </c>
      <c r="AK147" s="241"/>
    </row>
    <row r="148" spans="1:37" ht="27.6" x14ac:dyDescent="0.3">
      <c r="A148" s="237" t="s">
        <v>421</v>
      </c>
      <c r="B148" s="87" t="s">
        <v>218</v>
      </c>
      <c r="C148" s="223" t="s">
        <v>1014</v>
      </c>
      <c r="D148" s="211">
        <f t="shared" si="117"/>
        <v>23107</v>
      </c>
      <c r="E148" s="326">
        <v>33274.080000000002</v>
      </c>
      <c r="F148" s="102" t="s">
        <v>634</v>
      </c>
      <c r="G148" s="174"/>
      <c r="H148" s="317">
        <f t="shared" si="114"/>
        <v>53238.528000000006</v>
      </c>
      <c r="I148" s="178" t="str">
        <f>A57</f>
        <v>LT.ST-1</v>
      </c>
      <c r="J148" s="178" t="str">
        <f t="shared" ref="J148:L148" si="124">B57</f>
        <v xml:space="preserve">Стеллаж широкий высокий  </v>
      </c>
      <c r="K148" s="178">
        <v>1</v>
      </c>
      <c r="L148" s="178">
        <f t="shared" si="124"/>
        <v>8925</v>
      </c>
      <c r="N148" s="235" t="str">
        <f>A71</f>
        <v>LT.D-3 (L)</v>
      </c>
      <c r="O148" s="235" t="str">
        <f>B71</f>
        <v xml:space="preserve">Дверь дсп низкая  </v>
      </c>
      <c r="P148" s="211">
        <v>1</v>
      </c>
      <c r="Q148" s="178">
        <f>D71</f>
        <v>1969</v>
      </c>
      <c r="S148" s="235" t="str">
        <f>A72</f>
        <v xml:space="preserve">LT.D-3 (R) </v>
      </c>
      <c r="T148" s="235" t="str">
        <f>B72</f>
        <v xml:space="preserve">Дверь дсп низкая  </v>
      </c>
      <c r="U148" s="211">
        <v>1</v>
      </c>
      <c r="V148" s="236">
        <f>D72</f>
        <v>1969</v>
      </c>
      <c r="X148" s="178" t="str">
        <f>A87</f>
        <v>LT.S-3 R (L) white</v>
      </c>
      <c r="Y148" s="178" t="str">
        <f>B87</f>
        <v xml:space="preserve">Дверь стекло в раме низкое Lacobel white  black </v>
      </c>
      <c r="Z148" s="211">
        <v>1</v>
      </c>
      <c r="AA148" s="178">
        <f>D87</f>
        <v>5122</v>
      </c>
      <c r="AC148" s="178" t="str">
        <f>A88</f>
        <v>LT.S-3 R  (R) white</v>
      </c>
      <c r="AD148" s="178" t="str">
        <f>B88</f>
        <v xml:space="preserve">Дверь стекло в раме низкое Lacobel white  black </v>
      </c>
      <c r="AE148" s="211">
        <v>1</v>
      </c>
      <c r="AF148" s="178">
        <f>D88</f>
        <v>5122</v>
      </c>
      <c r="AK148" s="241"/>
    </row>
    <row r="149" spans="1:37" ht="27.6" x14ac:dyDescent="0.3">
      <c r="A149" s="237" t="s">
        <v>422</v>
      </c>
      <c r="B149" s="87" t="s">
        <v>218</v>
      </c>
      <c r="C149" s="223" t="s">
        <v>1014</v>
      </c>
      <c r="D149" s="211">
        <f t="shared" si="117"/>
        <v>23107</v>
      </c>
      <c r="E149" s="326">
        <v>33274.080000000002</v>
      </c>
      <c r="F149" s="102" t="s">
        <v>633</v>
      </c>
      <c r="G149" s="174"/>
      <c r="H149" s="317">
        <f t="shared" si="114"/>
        <v>53238.528000000006</v>
      </c>
      <c r="I149" s="178" t="str">
        <f>A57</f>
        <v>LT.ST-1</v>
      </c>
      <c r="J149" s="178" t="str">
        <f t="shared" ref="J149:L149" si="125">B57</f>
        <v xml:space="preserve">Стеллаж широкий высокий  </v>
      </c>
      <c r="K149" s="178">
        <v>1</v>
      </c>
      <c r="L149" s="178">
        <f t="shared" si="125"/>
        <v>8925</v>
      </c>
      <c r="N149" s="235" t="str">
        <f>A71</f>
        <v>LT.D-3 (L)</v>
      </c>
      <c r="O149" s="235" t="str">
        <f>B71</f>
        <v xml:space="preserve">Дверь дсп низкая  </v>
      </c>
      <c r="P149" s="211">
        <v>1</v>
      </c>
      <c r="Q149" s="178">
        <f>D71</f>
        <v>1969</v>
      </c>
      <c r="S149" s="235" t="str">
        <f>A72</f>
        <v xml:space="preserve">LT.D-3 (R) </v>
      </c>
      <c r="T149" s="235" t="str">
        <f>B72</f>
        <v xml:space="preserve">Дверь дсп низкая  </v>
      </c>
      <c r="U149" s="211">
        <v>1</v>
      </c>
      <c r="V149" s="236">
        <f>D72</f>
        <v>1969</v>
      </c>
      <c r="X149" s="178" t="str">
        <f>A89</f>
        <v xml:space="preserve">LT.S-3 R (L) black </v>
      </c>
      <c r="Y149" s="178" t="str">
        <f>B89</f>
        <v xml:space="preserve">Дверь стекло в раме низкое Lacobel white  black </v>
      </c>
      <c r="Z149" s="211">
        <v>1</v>
      </c>
      <c r="AA149" s="178">
        <f>D89</f>
        <v>5122</v>
      </c>
      <c r="AC149" s="178" t="str">
        <f>A90</f>
        <v xml:space="preserve">LT.S-3 R  (R) black </v>
      </c>
      <c r="AD149" s="178" t="str">
        <f>B90</f>
        <v xml:space="preserve">Дверь стекло в раме низкое Lacobel white  black </v>
      </c>
      <c r="AE149" s="211">
        <v>1</v>
      </c>
      <c r="AF149" s="178">
        <f>D90</f>
        <v>5122</v>
      </c>
      <c r="AK149" s="241"/>
    </row>
    <row r="150" spans="1:37" x14ac:dyDescent="0.3">
      <c r="A150" s="237" t="s">
        <v>424</v>
      </c>
      <c r="B150" s="87" t="s">
        <v>219</v>
      </c>
      <c r="C150" s="223" t="s">
        <v>1014</v>
      </c>
      <c r="D150" s="211">
        <f t="shared" si="117"/>
        <v>16801</v>
      </c>
      <c r="E150" s="326">
        <v>24193.439999999999</v>
      </c>
      <c r="F150" s="102" t="s">
        <v>635</v>
      </c>
      <c r="G150" s="174"/>
      <c r="H150" s="317">
        <f t="shared" si="114"/>
        <v>38709.504000000001</v>
      </c>
      <c r="I150" s="178" t="str">
        <f>A57</f>
        <v>LT.ST-1</v>
      </c>
      <c r="J150" s="178" t="str">
        <f t="shared" ref="J150:L150" si="126">B57</f>
        <v xml:space="preserve">Стеллаж широкий высокий  </v>
      </c>
      <c r="K150" s="178">
        <v>1</v>
      </c>
      <c r="L150" s="178">
        <f t="shared" si="126"/>
        <v>8925</v>
      </c>
      <c r="N150" s="235" t="str">
        <f>A71</f>
        <v>LT.D-3 (L)</v>
      </c>
      <c r="O150" s="235" t="str">
        <f>B71</f>
        <v xml:space="preserve">Дверь дсп низкая  </v>
      </c>
      <c r="P150" s="211">
        <v>2</v>
      </c>
      <c r="Q150" s="178">
        <f>D71</f>
        <v>1969</v>
      </c>
      <c r="S150" s="235" t="str">
        <f>A72</f>
        <v xml:space="preserve">LT.D-3 (R) </v>
      </c>
      <c r="T150" s="235" t="str">
        <f>B72</f>
        <v xml:space="preserve">Дверь дсп низкая  </v>
      </c>
      <c r="U150" s="211">
        <v>2</v>
      </c>
      <c r="V150" s="236">
        <f>D72</f>
        <v>1969</v>
      </c>
      <c r="X150" s="178"/>
      <c r="Y150" s="178"/>
      <c r="Z150" s="211"/>
      <c r="AA150" s="178"/>
      <c r="AE150" s="101"/>
      <c r="AF150" s="101"/>
      <c r="AK150" s="241"/>
    </row>
    <row r="151" spans="1:37" x14ac:dyDescent="0.3">
      <c r="A151" s="237" t="s">
        <v>425</v>
      </c>
      <c r="B151" s="87" t="s">
        <v>220</v>
      </c>
      <c r="C151" s="223" t="s">
        <v>1014</v>
      </c>
      <c r="D151" s="211">
        <f t="shared" si="117"/>
        <v>13575</v>
      </c>
      <c r="E151" s="326">
        <v>19548</v>
      </c>
      <c r="F151" s="102" t="s">
        <v>636</v>
      </c>
      <c r="G151" s="174"/>
      <c r="H151" s="317">
        <f t="shared" si="114"/>
        <v>31276.799999999999</v>
      </c>
      <c r="I151" s="178" t="str">
        <f>A57</f>
        <v>LT.ST-1</v>
      </c>
      <c r="J151" s="178" t="str">
        <f t="shared" ref="J151:L151" si="127">B57</f>
        <v xml:space="preserve">Стеллаж широкий высокий  </v>
      </c>
      <c r="K151" s="178">
        <v>1</v>
      </c>
      <c r="L151" s="178">
        <f t="shared" si="127"/>
        <v>8925</v>
      </c>
      <c r="N151" s="242" t="str">
        <f>A69</f>
        <v>LT.D-2 (L)</v>
      </c>
      <c r="O151" s="242" t="str">
        <f>B69</f>
        <v xml:space="preserve">Дверь дсп средняя </v>
      </c>
      <c r="P151" s="211">
        <v>1</v>
      </c>
      <c r="Q151" s="56">
        <f>D69</f>
        <v>2325</v>
      </c>
      <c r="S151" s="242" t="str">
        <f>A70</f>
        <v xml:space="preserve">LT.D-2 (R) </v>
      </c>
      <c r="T151" s="242" t="str">
        <f>B70</f>
        <v xml:space="preserve">Дверь дсп средняя </v>
      </c>
      <c r="U151" s="211">
        <v>1</v>
      </c>
      <c r="V151" s="240">
        <f>D70</f>
        <v>2325</v>
      </c>
      <c r="X151" s="178"/>
      <c r="Y151" s="178"/>
      <c r="Z151" s="211"/>
      <c r="AA151" s="178"/>
      <c r="AE151" s="101"/>
      <c r="AF151" s="101"/>
      <c r="AK151" s="241"/>
    </row>
    <row r="152" spans="1:37" ht="27.6" x14ac:dyDescent="0.3">
      <c r="A152" s="237" t="s">
        <v>429</v>
      </c>
      <c r="B152" s="87" t="s">
        <v>221</v>
      </c>
      <c r="C152" s="223" t="s">
        <v>1014</v>
      </c>
      <c r="D152" s="211">
        <f t="shared" si="117"/>
        <v>17737</v>
      </c>
      <c r="E152" s="326">
        <v>25541.279999999999</v>
      </c>
      <c r="F152" s="102" t="s">
        <v>637</v>
      </c>
      <c r="G152" s="174"/>
      <c r="H152" s="317">
        <f t="shared" si="114"/>
        <v>40866.047999999995</v>
      </c>
      <c r="I152" s="178" t="str">
        <f>A57</f>
        <v>LT.ST-1</v>
      </c>
      <c r="J152" s="178" t="str">
        <f t="shared" ref="J152:L152" si="128">B57</f>
        <v xml:space="preserve">Стеллаж широкий высокий  </v>
      </c>
      <c r="K152" s="178">
        <v>1</v>
      </c>
      <c r="L152" s="178">
        <f t="shared" si="128"/>
        <v>8925</v>
      </c>
      <c r="N152" s="242" t="str">
        <f>A69</f>
        <v>LT.D-2 (L)</v>
      </c>
      <c r="O152" s="242" t="str">
        <f>B69</f>
        <v xml:space="preserve">Дверь дсп средняя </v>
      </c>
      <c r="P152" s="211">
        <v>1</v>
      </c>
      <c r="Q152" s="56">
        <f>D69</f>
        <v>2325</v>
      </c>
      <c r="S152" s="242" t="str">
        <f>A70</f>
        <v xml:space="preserve">LT.D-2 (R) </v>
      </c>
      <c r="T152" s="242" t="str">
        <f>B70</f>
        <v xml:space="preserve">Дверь дсп средняя </v>
      </c>
      <c r="U152" s="211">
        <v>1</v>
      </c>
      <c r="V152" s="240">
        <f>D70</f>
        <v>2325</v>
      </c>
      <c r="X152" s="178" t="str">
        <f>A93</f>
        <v>LT.S-3 (L)</v>
      </c>
      <c r="Y152" s="178" t="str">
        <f>B93</f>
        <v>Дверь стекло низкое</v>
      </c>
      <c r="Z152" s="211">
        <v>1</v>
      </c>
      <c r="AA152" s="178">
        <f>D93</f>
        <v>1253</v>
      </c>
      <c r="AC152" s="178" t="str">
        <f>A94</f>
        <v xml:space="preserve">LT.S-3  (R) </v>
      </c>
      <c r="AD152" s="178" t="str">
        <f>B94</f>
        <v>Дверь стекло низкое</v>
      </c>
      <c r="AE152" s="211">
        <v>1</v>
      </c>
      <c r="AF152" s="178">
        <f>D94</f>
        <v>1253</v>
      </c>
      <c r="AH152" s="163" t="str">
        <f>A95</f>
        <v>LT.FS</v>
      </c>
      <c r="AI152" s="163" t="str">
        <f>B95</f>
        <v>Фурнитура стекла без рамы</v>
      </c>
      <c r="AJ152" s="178">
        <v>2</v>
      </c>
      <c r="AK152" s="240">
        <f>D95</f>
        <v>828</v>
      </c>
    </row>
    <row r="153" spans="1:37" ht="27.6" x14ac:dyDescent="0.3">
      <c r="A153" s="237" t="s">
        <v>428</v>
      </c>
      <c r="B153" s="87" t="s">
        <v>222</v>
      </c>
      <c r="C153" s="223" t="s">
        <v>1014</v>
      </c>
      <c r="D153" s="211">
        <f t="shared" si="117"/>
        <v>22511</v>
      </c>
      <c r="E153" s="326">
        <v>32415.840000000004</v>
      </c>
      <c r="F153" s="102" t="s">
        <v>638</v>
      </c>
      <c r="G153" s="174"/>
      <c r="H153" s="317">
        <f t="shared" si="114"/>
        <v>51865.344000000005</v>
      </c>
      <c r="I153" s="178" t="str">
        <f>A57</f>
        <v>LT.ST-1</v>
      </c>
      <c r="J153" s="178" t="str">
        <f t="shared" ref="J153:L153" si="129">B57</f>
        <v xml:space="preserve">Стеллаж широкий высокий  </v>
      </c>
      <c r="K153" s="178">
        <v>1</v>
      </c>
      <c r="L153" s="178">
        <f t="shared" si="129"/>
        <v>8925</v>
      </c>
      <c r="N153" s="242" t="str">
        <f>A69</f>
        <v>LT.D-2 (L)</v>
      </c>
      <c r="O153" s="242" t="str">
        <f>B69</f>
        <v xml:space="preserve">Дверь дсп средняя </v>
      </c>
      <c r="P153" s="211">
        <v>1</v>
      </c>
      <c r="Q153" s="56">
        <f>D69</f>
        <v>2325</v>
      </c>
      <c r="S153" s="242" t="str">
        <f>A70</f>
        <v xml:space="preserve">LT.D-2 (R) </v>
      </c>
      <c r="T153" s="242" t="str">
        <f>B70</f>
        <v xml:space="preserve">Дверь дсп средняя </v>
      </c>
      <c r="U153" s="211">
        <v>1</v>
      </c>
      <c r="V153" s="240">
        <f>D70</f>
        <v>2325</v>
      </c>
      <c r="X153" s="178" t="str">
        <f>A77</f>
        <v>LT.S-3 R (L)</v>
      </c>
      <c r="Y153" s="178" t="str">
        <f>B77</f>
        <v>Дверь стекло в раме низкое</v>
      </c>
      <c r="Z153" s="211">
        <v>1</v>
      </c>
      <c r="AA153" s="178">
        <f>D77</f>
        <v>4468</v>
      </c>
      <c r="AC153" s="178" t="str">
        <f>A78</f>
        <v xml:space="preserve">LT.S-3 R (R) </v>
      </c>
      <c r="AD153" s="178" t="str">
        <f>B78</f>
        <v>Дверь стекло в раме низкое</v>
      </c>
      <c r="AE153" s="211">
        <v>1</v>
      </c>
      <c r="AF153" s="178">
        <f>D78</f>
        <v>4468</v>
      </c>
    </row>
    <row r="154" spans="1:37" ht="27.6" x14ac:dyDescent="0.3">
      <c r="A154" s="237" t="s">
        <v>426</v>
      </c>
      <c r="B154" s="87" t="s">
        <v>223</v>
      </c>
      <c r="C154" s="223" t="s">
        <v>1014</v>
      </c>
      <c r="D154" s="211">
        <f t="shared" si="117"/>
        <v>23819</v>
      </c>
      <c r="E154" s="326">
        <v>34299.360000000001</v>
      </c>
      <c r="F154" s="102" t="s">
        <v>640</v>
      </c>
      <c r="G154" s="174"/>
      <c r="H154" s="317">
        <f t="shared" si="114"/>
        <v>54878.975999999995</v>
      </c>
      <c r="I154" s="178" t="str">
        <f>A57</f>
        <v>LT.ST-1</v>
      </c>
      <c r="J154" s="178" t="str">
        <f t="shared" ref="J154:L154" si="130">B57</f>
        <v xml:space="preserve">Стеллаж широкий высокий  </v>
      </c>
      <c r="K154" s="178">
        <v>1</v>
      </c>
      <c r="L154" s="178">
        <f t="shared" si="130"/>
        <v>8925</v>
      </c>
      <c r="N154" s="242" t="str">
        <f>A69</f>
        <v>LT.D-2 (L)</v>
      </c>
      <c r="O154" s="242" t="str">
        <f>B69</f>
        <v xml:space="preserve">Дверь дсп средняя </v>
      </c>
      <c r="P154" s="211">
        <v>1</v>
      </c>
      <c r="Q154" s="56">
        <f>D69</f>
        <v>2325</v>
      </c>
      <c r="S154" s="242" t="str">
        <f>A70</f>
        <v xml:space="preserve">LT.D-2 (R) </v>
      </c>
      <c r="T154" s="242" t="str">
        <f>B70</f>
        <v xml:space="preserve">Дверь дсп средняя </v>
      </c>
      <c r="U154" s="211">
        <v>1</v>
      </c>
      <c r="V154" s="240">
        <f>D70</f>
        <v>2325</v>
      </c>
      <c r="X154" s="178" t="str">
        <f>A87</f>
        <v>LT.S-3 R (L) white</v>
      </c>
      <c r="Y154" s="178" t="str">
        <f>B87</f>
        <v xml:space="preserve">Дверь стекло в раме низкое Lacobel white  black </v>
      </c>
      <c r="Z154" s="211">
        <v>1</v>
      </c>
      <c r="AA154" s="178">
        <f>D87</f>
        <v>5122</v>
      </c>
      <c r="AC154" s="178" t="str">
        <f>A88</f>
        <v>LT.S-3 R  (R) white</v>
      </c>
      <c r="AD154" s="178" t="str">
        <f>B88</f>
        <v xml:space="preserve">Дверь стекло в раме низкое Lacobel white  black </v>
      </c>
      <c r="AE154" s="211">
        <v>1</v>
      </c>
      <c r="AF154" s="178">
        <f>D88</f>
        <v>5122</v>
      </c>
    </row>
    <row r="155" spans="1:37" ht="27.6" x14ac:dyDescent="0.3">
      <c r="A155" s="237" t="s">
        <v>427</v>
      </c>
      <c r="B155" s="87" t="s">
        <v>224</v>
      </c>
      <c r="C155" s="223" t="s">
        <v>1014</v>
      </c>
      <c r="D155" s="211">
        <f t="shared" si="117"/>
        <v>23819</v>
      </c>
      <c r="E155" s="326">
        <v>34299.360000000001</v>
      </c>
      <c r="F155" s="102" t="s">
        <v>639</v>
      </c>
      <c r="G155" s="174"/>
      <c r="H155" s="317">
        <f t="shared" si="114"/>
        <v>54878.975999999995</v>
      </c>
      <c r="I155" s="178" t="str">
        <f>A57</f>
        <v>LT.ST-1</v>
      </c>
      <c r="J155" s="178" t="str">
        <f t="shared" ref="J155:L155" si="131">B57</f>
        <v xml:space="preserve">Стеллаж широкий высокий  </v>
      </c>
      <c r="K155" s="178">
        <v>1</v>
      </c>
      <c r="L155" s="178">
        <f t="shared" si="131"/>
        <v>8925</v>
      </c>
      <c r="N155" s="242" t="str">
        <f>A69</f>
        <v>LT.D-2 (L)</v>
      </c>
      <c r="O155" s="242" t="str">
        <f>B69</f>
        <v xml:space="preserve">Дверь дсп средняя </v>
      </c>
      <c r="P155" s="211">
        <v>1</v>
      </c>
      <c r="Q155" s="56">
        <f>D69</f>
        <v>2325</v>
      </c>
      <c r="S155" s="242" t="str">
        <f>A70</f>
        <v xml:space="preserve">LT.D-2 (R) </v>
      </c>
      <c r="T155" s="242" t="str">
        <f>B70</f>
        <v xml:space="preserve">Дверь дсп средняя </v>
      </c>
      <c r="U155" s="211">
        <v>1</v>
      </c>
      <c r="V155" s="240">
        <f>D70</f>
        <v>2325</v>
      </c>
      <c r="X155" s="178" t="str">
        <f>A89</f>
        <v xml:space="preserve">LT.S-3 R (L) black </v>
      </c>
      <c r="Y155" s="178" t="str">
        <f>B89</f>
        <v xml:space="preserve">Дверь стекло в раме низкое Lacobel white  black </v>
      </c>
      <c r="Z155" s="211">
        <v>1</v>
      </c>
      <c r="AA155" s="178">
        <f>D89</f>
        <v>5122</v>
      </c>
      <c r="AC155" s="178" t="str">
        <f>A90</f>
        <v xml:space="preserve">LT.S-3 R  (R) black </v>
      </c>
      <c r="AD155" s="178" t="str">
        <f>B90</f>
        <v xml:space="preserve">Дверь стекло в раме низкое Lacobel white  black </v>
      </c>
      <c r="AE155" s="211">
        <v>1</v>
      </c>
      <c r="AF155" s="178">
        <f>D90</f>
        <v>5122</v>
      </c>
    </row>
    <row r="156" spans="1:37" ht="27.6" x14ac:dyDescent="0.3">
      <c r="A156" s="237" t="s">
        <v>430</v>
      </c>
      <c r="B156" s="87" t="s">
        <v>225</v>
      </c>
      <c r="C156" s="223" t="s">
        <v>1014</v>
      </c>
      <c r="D156" s="211">
        <v>17513</v>
      </c>
      <c r="E156" s="326">
        <v>25218.720000000001</v>
      </c>
      <c r="F156" s="102" t="s">
        <v>641</v>
      </c>
      <c r="G156" s="174"/>
      <c r="H156" s="317">
        <f t="shared" si="114"/>
        <v>40349.952000000005</v>
      </c>
      <c r="I156" s="178" t="str">
        <f>A57</f>
        <v>LT.ST-1</v>
      </c>
      <c r="J156" s="178" t="str">
        <f t="shared" ref="J156:L156" si="132">B57</f>
        <v xml:space="preserve">Стеллаж широкий высокий  </v>
      </c>
      <c r="K156" s="178">
        <v>1</v>
      </c>
      <c r="L156" s="178">
        <f t="shared" si="132"/>
        <v>8925</v>
      </c>
      <c r="N156" s="242" t="str">
        <f>A69</f>
        <v>LT.D-2 (L)</v>
      </c>
      <c r="O156" s="242" t="str">
        <f>B69</f>
        <v xml:space="preserve">Дверь дсп средняя </v>
      </c>
      <c r="P156" s="211">
        <v>1</v>
      </c>
      <c r="Q156" s="56">
        <f>D69</f>
        <v>2325</v>
      </c>
      <c r="S156" s="242" t="str">
        <f>A70</f>
        <v xml:space="preserve">LT.D-2 (R) </v>
      </c>
      <c r="T156" s="242" t="str">
        <f>B70</f>
        <v xml:space="preserve">Дверь дсп средняя </v>
      </c>
      <c r="U156" s="211">
        <v>1</v>
      </c>
      <c r="V156" s="240">
        <f>D70</f>
        <v>2325</v>
      </c>
      <c r="X156" s="178" t="str">
        <f>A71</f>
        <v>LT.D-3 (L)</v>
      </c>
      <c r="Y156" s="178" t="str">
        <f>B71</f>
        <v xml:space="preserve">Дверь дсп низкая  </v>
      </c>
      <c r="Z156" s="211">
        <v>1</v>
      </c>
      <c r="AA156" s="178">
        <f>D71</f>
        <v>1969</v>
      </c>
      <c r="AC156" s="178" t="str">
        <f>A94</f>
        <v xml:space="preserve">LT.S-3  (R) </v>
      </c>
      <c r="AD156" s="178" t="str">
        <f>B94</f>
        <v>Дверь стекло низкое</v>
      </c>
      <c r="AE156" s="211">
        <v>1</v>
      </c>
      <c r="AF156" s="178">
        <f>D94</f>
        <v>1253</v>
      </c>
    </row>
    <row r="157" spans="1:37" x14ac:dyDescent="0.3">
      <c r="A157" s="237" t="s">
        <v>431</v>
      </c>
      <c r="B157" s="87" t="s">
        <v>226</v>
      </c>
      <c r="C157" s="223" t="s">
        <v>1014</v>
      </c>
      <c r="D157" s="174">
        <v>15003</v>
      </c>
      <c r="E157" s="326">
        <v>21604.32</v>
      </c>
      <c r="F157" s="102" t="s">
        <v>642</v>
      </c>
      <c r="G157" s="174"/>
      <c r="H157" s="317">
        <f t="shared" si="114"/>
        <v>34566.911999999997</v>
      </c>
      <c r="I157" s="178" t="str">
        <f>A57</f>
        <v>LT.ST-1</v>
      </c>
      <c r="J157" s="178" t="str">
        <f t="shared" ref="J157:L157" si="133">B57</f>
        <v xml:space="preserve">Стеллаж широкий высокий  </v>
      </c>
      <c r="K157" s="178">
        <v>1</v>
      </c>
      <c r="L157" s="178">
        <f t="shared" si="133"/>
        <v>8925</v>
      </c>
      <c r="N157" s="242" t="str">
        <f>A67</f>
        <v>LT.D-1 (L)</v>
      </c>
      <c r="O157" s="242" t="str">
        <f>B67</f>
        <v xml:space="preserve">Дверь дсп высокая </v>
      </c>
      <c r="P157" s="211">
        <v>1</v>
      </c>
      <c r="Q157" s="240">
        <f>D67</f>
        <v>3039</v>
      </c>
      <c r="S157" s="235" t="str">
        <f>A68</f>
        <v xml:space="preserve">LT.D-1 (R) </v>
      </c>
      <c r="T157" s="235" t="str">
        <f>B68</f>
        <v xml:space="preserve">Дверь дсп высокая </v>
      </c>
      <c r="U157" s="211">
        <v>1</v>
      </c>
      <c r="V157" s="236">
        <f>D68</f>
        <v>3039</v>
      </c>
      <c r="Z157" s="101"/>
      <c r="AA157" s="101"/>
      <c r="AE157" s="101"/>
      <c r="AF157" s="101"/>
    </row>
    <row r="158" spans="1:37" ht="27.6" x14ac:dyDescent="0.3">
      <c r="A158" s="237" t="s">
        <v>414</v>
      </c>
      <c r="B158" s="87" t="s">
        <v>227</v>
      </c>
      <c r="C158" s="223" t="s">
        <v>1014</v>
      </c>
      <c r="D158" s="211">
        <f t="shared" si="117"/>
        <v>22137</v>
      </c>
      <c r="E158" s="326">
        <v>31877.279999999999</v>
      </c>
      <c r="F158" s="102" t="s">
        <v>643</v>
      </c>
      <c r="G158" s="174"/>
      <c r="H158" s="317">
        <f t="shared" si="114"/>
        <v>51003.648000000001</v>
      </c>
      <c r="I158" s="178" t="str">
        <f>A57</f>
        <v>LT.ST-1</v>
      </c>
      <c r="J158" s="178" t="str">
        <f t="shared" ref="J158:L158" si="134">B57</f>
        <v xml:space="preserve">Стеллаж широкий высокий  </v>
      </c>
      <c r="K158" s="178">
        <v>1</v>
      </c>
      <c r="L158" s="178">
        <f t="shared" si="134"/>
        <v>8925</v>
      </c>
      <c r="N158" s="235" t="str">
        <f>A73</f>
        <v>LT.S-1 R (L)</v>
      </c>
      <c r="O158" s="235" t="str">
        <f>B73</f>
        <v>Дверь стекло в раме высокое</v>
      </c>
      <c r="P158" s="211">
        <v>1</v>
      </c>
      <c r="Q158" s="236">
        <f>D73</f>
        <v>6606</v>
      </c>
      <c r="S158" s="235" t="str">
        <f>A74</f>
        <v xml:space="preserve">LT.S-1 R (R) </v>
      </c>
      <c r="T158" s="235" t="str">
        <f>B74</f>
        <v>Дверь стекло в раме высокое</v>
      </c>
      <c r="U158" s="211">
        <v>1</v>
      </c>
      <c r="V158" s="236">
        <f>D74</f>
        <v>6606</v>
      </c>
      <c r="Z158" s="101"/>
      <c r="AA158" s="101"/>
      <c r="AE158" s="101"/>
      <c r="AF158" s="101"/>
    </row>
    <row r="159" spans="1:37" ht="27.6" x14ac:dyDescent="0.3">
      <c r="A159" s="237" t="s">
        <v>412</v>
      </c>
      <c r="B159" s="87" t="s">
        <v>228</v>
      </c>
      <c r="C159" s="223" t="s">
        <v>1014</v>
      </c>
      <c r="D159" s="211">
        <f t="shared" si="117"/>
        <v>24955</v>
      </c>
      <c r="E159" s="326">
        <v>35935.199999999997</v>
      </c>
      <c r="F159" s="102" t="s">
        <v>645</v>
      </c>
      <c r="G159" s="174"/>
      <c r="H159" s="317">
        <f t="shared" si="114"/>
        <v>57496.319999999992</v>
      </c>
      <c r="I159" s="178" t="str">
        <f>A57</f>
        <v>LT.ST-1</v>
      </c>
      <c r="J159" s="178" t="str">
        <f t="shared" ref="J159:L159" si="135">B57</f>
        <v xml:space="preserve">Стеллаж широкий высокий  </v>
      </c>
      <c r="K159" s="178">
        <v>1</v>
      </c>
      <c r="L159" s="178">
        <f t="shared" si="135"/>
        <v>8925</v>
      </c>
      <c r="N159" s="235" t="str">
        <f>A79</f>
        <v xml:space="preserve">LT.S-1 R (L) white  </v>
      </c>
      <c r="O159" s="235" t="str">
        <f>B79</f>
        <v xml:space="preserve">Дверь стекло в раме высокое Lacobel white  black </v>
      </c>
      <c r="P159" s="211">
        <v>1</v>
      </c>
      <c r="Q159" s="236">
        <f>D79</f>
        <v>8015</v>
      </c>
      <c r="S159" s="235" t="str">
        <f>A80</f>
        <v>LT.S-1 R  (R) white</v>
      </c>
      <c r="T159" s="235" t="str">
        <f>B80</f>
        <v xml:space="preserve">Дверь стекло в раме высокое Lacobel white  black </v>
      </c>
      <c r="U159" s="211">
        <v>1</v>
      </c>
      <c r="V159" s="236">
        <f>D80</f>
        <v>8015</v>
      </c>
      <c r="AA159" s="101"/>
      <c r="AE159" s="101"/>
      <c r="AF159" s="101"/>
    </row>
    <row r="160" spans="1:37" ht="28.2" thickBot="1" x14ac:dyDescent="0.35">
      <c r="A160" s="243" t="s">
        <v>413</v>
      </c>
      <c r="B160" s="115" t="s">
        <v>229</v>
      </c>
      <c r="C160" s="244" t="s">
        <v>1014</v>
      </c>
      <c r="D160" s="245">
        <f t="shared" si="117"/>
        <v>24955</v>
      </c>
      <c r="E160" s="327">
        <v>35935.199999999997</v>
      </c>
      <c r="F160" s="102" t="s">
        <v>644</v>
      </c>
      <c r="G160" s="174"/>
      <c r="H160" s="317">
        <f t="shared" si="114"/>
        <v>57496.319999999992</v>
      </c>
      <c r="I160" s="178" t="str">
        <f>A57</f>
        <v>LT.ST-1</v>
      </c>
      <c r="J160" s="178" t="str">
        <f t="shared" ref="J160:L160" si="136">B57</f>
        <v xml:space="preserve">Стеллаж широкий высокий  </v>
      </c>
      <c r="K160" s="178">
        <v>1</v>
      </c>
      <c r="L160" s="178">
        <f t="shared" si="136"/>
        <v>8925</v>
      </c>
      <c r="N160" s="235" t="str">
        <f>A81</f>
        <v xml:space="preserve">LT.S-1 R (L)  black </v>
      </c>
      <c r="O160" s="235" t="str">
        <f>B81</f>
        <v xml:space="preserve">Дверь стекло в раме высокое Lacobel white  black </v>
      </c>
      <c r="P160" s="211">
        <v>1</v>
      </c>
      <c r="Q160" s="236">
        <f>D81</f>
        <v>8015</v>
      </c>
      <c r="S160" s="235" t="str">
        <f>A82</f>
        <v xml:space="preserve">LT.S-1 R  (R)  black </v>
      </c>
      <c r="T160" s="235" t="str">
        <f>B82</f>
        <v xml:space="preserve">Дверь стекло в раме высокое Lacobel white  black </v>
      </c>
      <c r="U160" s="211">
        <v>1</v>
      </c>
      <c r="V160" s="236">
        <f>D82</f>
        <v>8015</v>
      </c>
      <c r="AA160" s="101"/>
      <c r="AE160" s="101"/>
      <c r="AF160" s="101"/>
    </row>
    <row r="161" spans="1:27" x14ac:dyDescent="0.3">
      <c r="A161" s="229" t="s">
        <v>432</v>
      </c>
      <c r="B161" s="116" t="s">
        <v>230</v>
      </c>
      <c r="C161" s="231" t="s">
        <v>1015</v>
      </c>
      <c r="D161" s="232">
        <f t="shared" si="117"/>
        <v>10900</v>
      </c>
      <c r="E161" s="325">
        <v>15696</v>
      </c>
      <c r="F161" s="102" t="s">
        <v>688</v>
      </c>
      <c r="G161" s="174"/>
      <c r="H161" s="317">
        <f t="shared" si="114"/>
        <v>25113.599999999999</v>
      </c>
      <c r="I161" s="178" t="str">
        <f>A58</f>
        <v>LT.ST-2</v>
      </c>
      <c r="J161" s="178" t="str">
        <f t="shared" ref="J161:L161" si="137">B58</f>
        <v>Стеллаж широкий средний</v>
      </c>
      <c r="K161" s="178">
        <v>1</v>
      </c>
      <c r="L161" s="178">
        <f t="shared" si="137"/>
        <v>6962</v>
      </c>
      <c r="N161" s="235" t="str">
        <f>A71</f>
        <v>LT.D-3 (L)</v>
      </c>
      <c r="O161" s="235" t="str">
        <f>B71</f>
        <v xml:space="preserve">Дверь дсп низкая  </v>
      </c>
      <c r="P161" s="211">
        <v>1</v>
      </c>
      <c r="Q161" s="236">
        <f>D71</f>
        <v>1969</v>
      </c>
      <c r="S161" s="235" t="str">
        <f>A72</f>
        <v xml:space="preserve">LT.D-3 (R) </v>
      </c>
      <c r="T161" s="235" t="str">
        <f>B72</f>
        <v xml:space="preserve">Дверь дсп низкая  </v>
      </c>
      <c r="U161" s="211">
        <v>1</v>
      </c>
      <c r="V161" s="236">
        <f>D72</f>
        <v>1969</v>
      </c>
      <c r="AA161" s="101"/>
    </row>
    <row r="162" spans="1:27" x14ac:dyDescent="0.3">
      <c r="A162" s="237" t="s">
        <v>433</v>
      </c>
      <c r="B162" s="87" t="s">
        <v>231</v>
      </c>
      <c r="C162" s="223" t="s">
        <v>1015</v>
      </c>
      <c r="D162" s="211">
        <f t="shared" si="117"/>
        <v>11124</v>
      </c>
      <c r="E162" s="326">
        <v>16018.560000000001</v>
      </c>
      <c r="F162" s="102" t="s">
        <v>689</v>
      </c>
      <c r="G162" s="174"/>
      <c r="H162" s="317">
        <f t="shared" si="114"/>
        <v>25629.696000000004</v>
      </c>
      <c r="I162" s="178" t="str">
        <f>A58</f>
        <v>LT.ST-2</v>
      </c>
      <c r="J162" s="178" t="str">
        <f t="shared" ref="J162:L162" si="138">B58</f>
        <v>Стеллаж широкий средний</v>
      </c>
      <c r="K162" s="178">
        <v>1</v>
      </c>
      <c r="L162" s="178">
        <f t="shared" si="138"/>
        <v>6962</v>
      </c>
      <c r="N162" s="235" t="str">
        <f>A93</f>
        <v>LT.S-3 (L)</v>
      </c>
      <c r="O162" s="235" t="str">
        <f>B93</f>
        <v>Дверь стекло низкое</v>
      </c>
      <c r="P162" s="211">
        <v>1</v>
      </c>
      <c r="Q162" s="236">
        <f>D93</f>
        <v>1253</v>
      </c>
      <c r="S162" s="235" t="str">
        <f>A94</f>
        <v xml:space="preserve">LT.S-3  (R) </v>
      </c>
      <c r="T162" s="235" t="str">
        <f>B94</f>
        <v>Дверь стекло низкое</v>
      </c>
      <c r="U162" s="211">
        <v>1</v>
      </c>
      <c r="V162" s="236">
        <f>D94</f>
        <v>1253</v>
      </c>
      <c r="X162" s="163" t="str">
        <f>A95</f>
        <v>LT.FS</v>
      </c>
      <c r="Y162" s="163" t="str">
        <f>B95</f>
        <v>Фурнитура стекла без рамы</v>
      </c>
      <c r="Z162" s="211">
        <v>2</v>
      </c>
      <c r="AA162" s="163">
        <f>D95</f>
        <v>828</v>
      </c>
    </row>
    <row r="163" spans="1:27" ht="27.6" x14ac:dyDescent="0.3">
      <c r="A163" s="237" t="s">
        <v>434</v>
      </c>
      <c r="B163" s="87" t="s">
        <v>232</v>
      </c>
      <c r="C163" s="223" t="s">
        <v>1015</v>
      </c>
      <c r="D163" s="211">
        <f t="shared" si="117"/>
        <v>15898</v>
      </c>
      <c r="E163" s="326">
        <v>22893.120000000003</v>
      </c>
      <c r="F163" s="102" t="s">
        <v>690</v>
      </c>
      <c r="G163" s="174"/>
      <c r="H163" s="317">
        <f t="shared" si="114"/>
        <v>36628.992000000006</v>
      </c>
      <c r="I163" s="178" t="str">
        <f>A58</f>
        <v>LT.ST-2</v>
      </c>
      <c r="J163" s="178" t="str">
        <f t="shared" ref="J163:L163" si="139">B58</f>
        <v>Стеллаж широкий средний</v>
      </c>
      <c r="K163" s="178">
        <v>1</v>
      </c>
      <c r="L163" s="178">
        <f t="shared" si="139"/>
        <v>6962</v>
      </c>
      <c r="N163" s="235" t="str">
        <f>A77</f>
        <v>LT.S-3 R (L)</v>
      </c>
      <c r="O163" s="235" t="str">
        <f>B77</f>
        <v>Дверь стекло в раме низкое</v>
      </c>
      <c r="P163" s="211">
        <v>1</v>
      </c>
      <c r="Q163" s="236">
        <f>D77</f>
        <v>4468</v>
      </c>
      <c r="S163" s="235" t="str">
        <f>A78</f>
        <v xml:space="preserve">LT.S-3 R (R) </v>
      </c>
      <c r="T163" s="235" t="str">
        <f>B78</f>
        <v>Дверь стекло в раме низкое</v>
      </c>
      <c r="U163" s="211">
        <v>1</v>
      </c>
      <c r="V163" s="236">
        <f>D78</f>
        <v>4468</v>
      </c>
      <c r="Z163" s="101"/>
    </row>
    <row r="164" spans="1:27" ht="27.6" x14ac:dyDescent="0.3">
      <c r="A164" s="237" t="s">
        <v>435</v>
      </c>
      <c r="B164" s="87" t="s">
        <v>233</v>
      </c>
      <c r="C164" s="223" t="s">
        <v>1015</v>
      </c>
      <c r="D164" s="211">
        <f t="shared" si="117"/>
        <v>17206</v>
      </c>
      <c r="E164" s="326">
        <v>24776.639999999999</v>
      </c>
      <c r="F164" s="102" t="s">
        <v>692</v>
      </c>
      <c r="G164" s="174"/>
      <c r="H164" s="317">
        <f t="shared" si="114"/>
        <v>39642.623999999996</v>
      </c>
      <c r="I164" s="178" t="str">
        <f>A58</f>
        <v>LT.ST-2</v>
      </c>
      <c r="J164" s="178" t="str">
        <f t="shared" ref="J164:L164" si="140">B58</f>
        <v>Стеллаж широкий средний</v>
      </c>
      <c r="K164" s="178">
        <v>1</v>
      </c>
      <c r="L164" s="178">
        <f t="shared" si="140"/>
        <v>6962</v>
      </c>
      <c r="N164" s="235" t="str">
        <f>A87</f>
        <v>LT.S-3 R (L) white</v>
      </c>
      <c r="O164" s="235" t="str">
        <f>B87</f>
        <v xml:space="preserve">Дверь стекло в раме низкое Lacobel white  black </v>
      </c>
      <c r="P164" s="211">
        <v>1</v>
      </c>
      <c r="Q164" s="236">
        <f>D87</f>
        <v>5122</v>
      </c>
      <c r="S164" s="235" t="str">
        <f>A88</f>
        <v>LT.S-3 R  (R) white</v>
      </c>
      <c r="T164" s="235" t="str">
        <f>B88</f>
        <v xml:space="preserve">Дверь стекло в раме низкое Lacobel white  black </v>
      </c>
      <c r="U164" s="211">
        <v>1</v>
      </c>
      <c r="V164" s="236">
        <f>D88</f>
        <v>5122</v>
      </c>
      <c r="Z164" s="101"/>
    </row>
    <row r="165" spans="1:27" ht="27.6" x14ac:dyDescent="0.3">
      <c r="A165" s="237" t="s">
        <v>436</v>
      </c>
      <c r="B165" s="246" t="s">
        <v>234</v>
      </c>
      <c r="C165" s="223" t="s">
        <v>1015</v>
      </c>
      <c r="D165" s="211">
        <f t="shared" si="117"/>
        <v>17206</v>
      </c>
      <c r="E165" s="326">
        <v>24776.639999999999</v>
      </c>
      <c r="F165" s="102" t="s">
        <v>691</v>
      </c>
      <c r="G165" s="174"/>
      <c r="H165" s="317">
        <f t="shared" si="114"/>
        <v>39642.623999999996</v>
      </c>
      <c r="I165" s="178" t="str">
        <f>A58</f>
        <v>LT.ST-2</v>
      </c>
      <c r="J165" s="178" t="str">
        <f t="shared" ref="J165:L165" si="141">B58</f>
        <v>Стеллаж широкий средний</v>
      </c>
      <c r="K165" s="178">
        <v>1</v>
      </c>
      <c r="L165" s="178">
        <f t="shared" si="141"/>
        <v>6962</v>
      </c>
      <c r="N165" s="235" t="str">
        <f>A89</f>
        <v xml:space="preserve">LT.S-3 R (L) black </v>
      </c>
      <c r="O165" s="235" t="str">
        <f>B89</f>
        <v xml:space="preserve">Дверь стекло в раме низкое Lacobel white  black </v>
      </c>
      <c r="P165" s="211">
        <v>1</v>
      </c>
      <c r="Q165" s="236">
        <f>D89</f>
        <v>5122</v>
      </c>
      <c r="S165" s="235" t="str">
        <f>A90</f>
        <v xml:space="preserve">LT.S-3 R  (R) black </v>
      </c>
      <c r="T165" s="235" t="str">
        <f>B90</f>
        <v xml:space="preserve">Дверь стекло в раме низкое Lacobel white  black </v>
      </c>
      <c r="U165" s="211">
        <v>1</v>
      </c>
      <c r="V165" s="236">
        <f>D90</f>
        <v>5122</v>
      </c>
      <c r="Z165" s="101"/>
    </row>
    <row r="166" spans="1:27" x14ac:dyDescent="0.3">
      <c r="A166" s="237" t="s">
        <v>437</v>
      </c>
      <c r="B166" s="87" t="s">
        <v>235</v>
      </c>
      <c r="C166" s="223" t="s">
        <v>1015</v>
      </c>
      <c r="D166" s="211">
        <f t="shared" si="117"/>
        <v>11612</v>
      </c>
      <c r="E166" s="326">
        <v>16721.280000000002</v>
      </c>
      <c r="F166" s="102" t="s">
        <v>693</v>
      </c>
      <c r="G166" s="174"/>
      <c r="H166" s="317">
        <f t="shared" si="114"/>
        <v>26754.048000000003</v>
      </c>
      <c r="I166" s="178" t="str">
        <f>A58</f>
        <v>LT.ST-2</v>
      </c>
      <c r="J166" s="178" t="str">
        <f t="shared" ref="J166:L166" si="142">B58</f>
        <v>Стеллаж широкий средний</v>
      </c>
      <c r="K166" s="178">
        <v>1</v>
      </c>
      <c r="L166" s="178">
        <f t="shared" si="142"/>
        <v>6962</v>
      </c>
      <c r="N166" s="235" t="str">
        <f>A69</f>
        <v>LT.D-2 (L)</v>
      </c>
      <c r="O166" s="235" t="str">
        <f>B69</f>
        <v xml:space="preserve">Дверь дсп средняя </v>
      </c>
      <c r="P166" s="211">
        <v>1</v>
      </c>
      <c r="Q166" s="236">
        <f>D69</f>
        <v>2325</v>
      </c>
      <c r="S166" s="235" t="str">
        <f>A70</f>
        <v xml:space="preserve">LT.D-2 (R) </v>
      </c>
      <c r="T166" s="235" t="str">
        <f>B70</f>
        <v xml:space="preserve">Дверь дсп средняя </v>
      </c>
      <c r="U166" s="211">
        <v>1</v>
      </c>
      <c r="V166" s="236">
        <f>D70</f>
        <v>2325</v>
      </c>
      <c r="Z166" s="101"/>
    </row>
    <row r="167" spans="1:27" ht="27.6" x14ac:dyDescent="0.3">
      <c r="A167" s="237" t="s">
        <v>438</v>
      </c>
      <c r="B167" s="87" t="s">
        <v>236</v>
      </c>
      <c r="C167" s="223" t="s">
        <v>1015</v>
      </c>
      <c r="D167" s="211">
        <f t="shared" si="117"/>
        <v>11844</v>
      </c>
      <c r="E167" s="326">
        <v>17055.36</v>
      </c>
      <c r="F167" s="102" t="s">
        <v>694</v>
      </c>
      <c r="G167" s="174"/>
      <c r="H167" s="317">
        <f t="shared" si="114"/>
        <v>27288.576000000001</v>
      </c>
      <c r="I167" s="178" t="str">
        <f>A58</f>
        <v>LT.ST-2</v>
      </c>
      <c r="J167" s="178" t="str">
        <f t="shared" ref="J167:L167" si="143">B58</f>
        <v>Стеллаж широкий средний</v>
      </c>
      <c r="K167" s="178">
        <v>1</v>
      </c>
      <c r="L167" s="178">
        <f t="shared" si="143"/>
        <v>6962</v>
      </c>
      <c r="N167" s="235" t="str">
        <f>A91</f>
        <v>LT.S-2 (L)</v>
      </c>
      <c r="O167" s="235" t="str">
        <f>B91</f>
        <v>Дверь стекло среднее</v>
      </c>
      <c r="P167" s="211">
        <v>1</v>
      </c>
      <c r="Q167" s="236">
        <f>D91</f>
        <v>1613</v>
      </c>
      <c r="S167" s="235" t="str">
        <f>A92</f>
        <v xml:space="preserve">LT.S-2  (R) </v>
      </c>
      <c r="T167" s="235" t="str">
        <f>B92</f>
        <v>Дверь стекло среднее</v>
      </c>
      <c r="U167" s="211">
        <v>1</v>
      </c>
      <c r="V167" s="236">
        <f>D92</f>
        <v>1613</v>
      </c>
      <c r="X167" s="163" t="str">
        <f>A95</f>
        <v>LT.FS</v>
      </c>
      <c r="Y167" s="163" t="str">
        <f>B95</f>
        <v>Фурнитура стекла без рамы</v>
      </c>
      <c r="Z167" s="211">
        <v>2</v>
      </c>
      <c r="AA167" s="163">
        <f>D95</f>
        <v>828</v>
      </c>
    </row>
    <row r="168" spans="1:27" ht="27.6" x14ac:dyDescent="0.3">
      <c r="A168" s="237" t="s">
        <v>439</v>
      </c>
      <c r="B168" s="87" t="s">
        <v>237</v>
      </c>
      <c r="C168" s="223" t="s">
        <v>1015</v>
      </c>
      <c r="D168" s="211">
        <f t="shared" si="117"/>
        <v>17678</v>
      </c>
      <c r="E168" s="326">
        <v>25456.32</v>
      </c>
      <c r="F168" s="102" t="s">
        <v>695</v>
      </c>
      <c r="G168" s="174"/>
      <c r="H168" s="317">
        <f t="shared" si="114"/>
        <v>40730.112000000001</v>
      </c>
      <c r="I168" s="178" t="str">
        <f>A58</f>
        <v>LT.ST-2</v>
      </c>
      <c r="J168" s="178" t="str">
        <f t="shared" ref="J168:L168" si="144">B58</f>
        <v>Стеллаж широкий средний</v>
      </c>
      <c r="K168" s="178">
        <v>1</v>
      </c>
      <c r="L168" s="178">
        <f t="shared" si="144"/>
        <v>6962</v>
      </c>
      <c r="N168" s="235" t="str">
        <f>A75</f>
        <v>LT.S-2 R (L)</v>
      </c>
      <c r="O168" s="235" t="str">
        <f>B75</f>
        <v>Дверь стекло в раме среднее</v>
      </c>
      <c r="P168" s="211">
        <v>1</v>
      </c>
      <c r="Q168" s="236">
        <f>D75</f>
        <v>5358</v>
      </c>
      <c r="S168" s="235" t="str">
        <f>A76</f>
        <v xml:space="preserve">LT.S-2 R (R) </v>
      </c>
      <c r="T168" s="235" t="str">
        <f>B76</f>
        <v>Дверь стекло в раме среднее</v>
      </c>
      <c r="U168" s="211">
        <v>1</v>
      </c>
      <c r="V168" s="236">
        <f>D76</f>
        <v>5358</v>
      </c>
      <c r="Z168" s="101"/>
    </row>
    <row r="169" spans="1:27" ht="27.6" x14ac:dyDescent="0.3">
      <c r="A169" s="237" t="s">
        <v>440</v>
      </c>
      <c r="B169" s="87" t="s">
        <v>238</v>
      </c>
      <c r="C169" s="223" t="s">
        <v>1015</v>
      </c>
      <c r="D169" s="211">
        <f t="shared" si="117"/>
        <v>19634</v>
      </c>
      <c r="E169" s="326">
        <v>28272.960000000003</v>
      </c>
      <c r="F169" s="102" t="s">
        <v>697</v>
      </c>
      <c r="G169" s="174"/>
      <c r="H169" s="317">
        <f t="shared" si="114"/>
        <v>45236.736000000004</v>
      </c>
      <c r="I169" s="178" t="str">
        <f>A58</f>
        <v>LT.ST-2</v>
      </c>
      <c r="J169" s="178" t="str">
        <f t="shared" ref="J169:L169" si="145">B58</f>
        <v>Стеллаж широкий средний</v>
      </c>
      <c r="K169" s="178">
        <v>1</v>
      </c>
      <c r="L169" s="178">
        <f t="shared" si="145"/>
        <v>6962</v>
      </c>
      <c r="N169" s="235" t="str">
        <f>A83</f>
        <v>LT.S-2 R (L) white</v>
      </c>
      <c r="O169" s="235" t="str">
        <f>B83</f>
        <v xml:space="preserve">Дверь стекло в раме среднее Lacobel white  black </v>
      </c>
      <c r="P169" s="211">
        <v>1</v>
      </c>
      <c r="Q169" s="236">
        <f>D83</f>
        <v>6336</v>
      </c>
      <c r="S169" s="235" t="str">
        <f>A84</f>
        <v>LT.S-2 R  (R) white</v>
      </c>
      <c r="T169" s="235" t="str">
        <f>B84</f>
        <v xml:space="preserve">Дверь стекло в раме среднее Lacobel white  black </v>
      </c>
      <c r="U169" s="211">
        <v>1</v>
      </c>
      <c r="V169" s="236">
        <f>D84</f>
        <v>6336</v>
      </c>
      <c r="Z169" s="101"/>
    </row>
    <row r="170" spans="1:27" ht="28.2" thickBot="1" x14ac:dyDescent="0.35">
      <c r="A170" s="247" t="s">
        <v>441</v>
      </c>
      <c r="B170" s="117" t="s">
        <v>239</v>
      </c>
      <c r="C170" s="227" t="s">
        <v>1015</v>
      </c>
      <c r="D170" s="248">
        <f t="shared" si="117"/>
        <v>19634</v>
      </c>
      <c r="E170" s="328">
        <v>28272.960000000003</v>
      </c>
      <c r="F170" s="102" t="s">
        <v>696</v>
      </c>
      <c r="G170" s="174"/>
      <c r="H170" s="317">
        <f t="shared" si="114"/>
        <v>45236.736000000004</v>
      </c>
      <c r="I170" s="178" t="str">
        <f>A58</f>
        <v>LT.ST-2</v>
      </c>
      <c r="J170" s="178" t="str">
        <f t="shared" ref="J170:L170" si="146">B58</f>
        <v>Стеллаж широкий средний</v>
      </c>
      <c r="K170" s="178">
        <v>1</v>
      </c>
      <c r="L170" s="178">
        <f t="shared" si="146"/>
        <v>6962</v>
      </c>
      <c r="N170" s="235" t="str">
        <f>A85</f>
        <v xml:space="preserve">LT.S-2 R (L) black </v>
      </c>
      <c r="O170" s="235" t="str">
        <f>B85</f>
        <v xml:space="preserve">Дверь стекло в раме среднее Lacobel white  black </v>
      </c>
      <c r="P170" s="211">
        <v>1</v>
      </c>
      <c r="Q170" s="236">
        <f>D85</f>
        <v>6336</v>
      </c>
      <c r="S170" s="235" t="str">
        <f>A86</f>
        <v xml:space="preserve">LT.S-2 R  (R) black </v>
      </c>
      <c r="T170" s="235" t="str">
        <f>B86</f>
        <v xml:space="preserve">Дверь стекло в раме среднее Lacobel white  black </v>
      </c>
      <c r="U170" s="211">
        <v>1</v>
      </c>
      <c r="V170" s="236">
        <f>D86</f>
        <v>6336</v>
      </c>
      <c r="Z170" s="101"/>
    </row>
    <row r="171" spans="1:27" ht="27.6" x14ac:dyDescent="0.3">
      <c r="A171" s="229" t="s">
        <v>446</v>
      </c>
      <c r="B171" s="116" t="s">
        <v>240</v>
      </c>
      <c r="C171" s="232" t="s">
        <v>1016</v>
      </c>
      <c r="D171" s="232">
        <f t="shared" si="117"/>
        <v>8752</v>
      </c>
      <c r="E171" s="325">
        <v>12602.880000000001</v>
      </c>
      <c r="F171" s="102" t="s">
        <v>646</v>
      </c>
      <c r="G171" s="174"/>
      <c r="H171" s="317">
        <f t="shared" si="114"/>
        <v>20164.608</v>
      </c>
      <c r="I171" s="178" t="str">
        <f>A59</f>
        <v>LT.SU-1</v>
      </c>
      <c r="J171" s="178" t="str">
        <f t="shared" ref="J171:L171" si="147">B59</f>
        <v xml:space="preserve">Стеллаж узкий высокий </v>
      </c>
      <c r="K171" s="178">
        <v>1</v>
      </c>
      <c r="L171" s="178">
        <f t="shared" si="147"/>
        <v>6783</v>
      </c>
      <c r="N171" s="235" t="str">
        <f>A71</f>
        <v>LT.D-3 (L)</v>
      </c>
      <c r="O171" s="235" t="str">
        <f>B71</f>
        <v xml:space="preserve">Дверь дсп низкая  </v>
      </c>
      <c r="P171" s="211">
        <v>1</v>
      </c>
      <c r="Q171" s="236">
        <f>D71</f>
        <v>1969</v>
      </c>
      <c r="S171" s="250"/>
      <c r="U171" s="101"/>
      <c r="V171" s="101"/>
      <c r="Z171" s="101"/>
    </row>
    <row r="172" spans="1:27" ht="27.6" x14ac:dyDescent="0.3">
      <c r="A172" s="237" t="s">
        <v>447</v>
      </c>
      <c r="B172" s="87" t="s">
        <v>296</v>
      </c>
      <c r="C172" s="211" t="s">
        <v>1016</v>
      </c>
      <c r="D172" s="211">
        <f t="shared" si="117"/>
        <v>8752</v>
      </c>
      <c r="E172" s="326">
        <v>12602.880000000001</v>
      </c>
      <c r="F172" s="102" t="s">
        <v>647</v>
      </c>
      <c r="G172" s="174"/>
      <c r="H172" s="317">
        <f t="shared" si="114"/>
        <v>20164.608</v>
      </c>
      <c r="I172" s="178" t="str">
        <f>A59</f>
        <v>LT.SU-1</v>
      </c>
      <c r="J172" s="178" t="str">
        <f t="shared" ref="J172:L172" si="148">B59</f>
        <v xml:space="preserve">Стеллаж узкий высокий </v>
      </c>
      <c r="K172" s="178">
        <v>1</v>
      </c>
      <c r="L172" s="178">
        <f t="shared" si="148"/>
        <v>6783</v>
      </c>
      <c r="N172" s="235" t="str">
        <f>A72</f>
        <v xml:space="preserve">LT.D-3 (R) </v>
      </c>
      <c r="O172" s="235" t="str">
        <f>B72</f>
        <v xml:space="preserve">Дверь дсп низкая  </v>
      </c>
      <c r="P172" s="211">
        <v>1</v>
      </c>
      <c r="Q172" s="236">
        <f>D72</f>
        <v>1969</v>
      </c>
      <c r="S172" s="250"/>
      <c r="U172" s="101"/>
      <c r="V172" s="101"/>
      <c r="Z172" s="101"/>
    </row>
    <row r="173" spans="1:27" ht="27.6" x14ac:dyDescent="0.3">
      <c r="A173" s="237" t="s">
        <v>448</v>
      </c>
      <c r="B173" s="87" t="s">
        <v>241</v>
      </c>
      <c r="C173" s="211" t="s">
        <v>1016</v>
      </c>
      <c r="D173" s="211">
        <f t="shared" si="117"/>
        <v>11193</v>
      </c>
      <c r="E173" s="326">
        <v>16117.920000000002</v>
      </c>
      <c r="F173" s="102" t="s">
        <v>648</v>
      </c>
      <c r="G173" s="174"/>
      <c r="H173" s="317">
        <f t="shared" si="114"/>
        <v>25788.672000000002</v>
      </c>
      <c r="I173" s="178" t="str">
        <f>A59</f>
        <v>LT.SU-1</v>
      </c>
      <c r="J173" s="178" t="str">
        <f t="shared" ref="J173:L173" si="149">B59</f>
        <v xml:space="preserve">Стеллаж узкий высокий </v>
      </c>
      <c r="K173" s="178">
        <v>1</v>
      </c>
      <c r="L173" s="178">
        <f t="shared" si="149"/>
        <v>6783</v>
      </c>
      <c r="N173" s="235" t="str">
        <f>A71</f>
        <v>LT.D-3 (L)</v>
      </c>
      <c r="O173" s="235" t="str">
        <f>B71</f>
        <v xml:space="preserve">Дверь дсп низкая  </v>
      </c>
      <c r="P173" s="211">
        <v>1</v>
      </c>
      <c r="Q173" s="236">
        <f>D71</f>
        <v>1969</v>
      </c>
      <c r="S173" s="235" t="str">
        <f>A92</f>
        <v xml:space="preserve">LT.S-2  (R) </v>
      </c>
      <c r="T173" s="235" t="str">
        <f>B92</f>
        <v>Дверь стекло среднее</v>
      </c>
      <c r="U173" s="211">
        <v>1</v>
      </c>
      <c r="V173" s="236">
        <f>D92</f>
        <v>1613</v>
      </c>
      <c r="X173" s="163" t="str">
        <f>A95</f>
        <v>LT.FS</v>
      </c>
      <c r="Y173" s="163" t="str">
        <f>B95</f>
        <v>Фурнитура стекла без рамы</v>
      </c>
      <c r="Z173" s="211">
        <v>1</v>
      </c>
      <c r="AA173" s="163">
        <f>D95</f>
        <v>828</v>
      </c>
    </row>
    <row r="174" spans="1:27" ht="27.6" x14ac:dyDescent="0.3">
      <c r="A174" s="237" t="s">
        <v>449</v>
      </c>
      <c r="B174" s="87" t="s">
        <v>297</v>
      </c>
      <c r="C174" s="211" t="s">
        <v>1016</v>
      </c>
      <c r="D174" s="211">
        <f t="shared" si="117"/>
        <v>11193</v>
      </c>
      <c r="E174" s="326">
        <v>16117.920000000002</v>
      </c>
      <c r="F174" s="102" t="s">
        <v>649</v>
      </c>
      <c r="G174" s="174"/>
      <c r="H174" s="317">
        <f t="shared" si="114"/>
        <v>25788.672000000002</v>
      </c>
      <c r="I174" s="178" t="str">
        <f>A59</f>
        <v>LT.SU-1</v>
      </c>
      <c r="J174" s="178" t="str">
        <f t="shared" ref="J174:L174" si="150">B59</f>
        <v xml:space="preserve">Стеллаж узкий высокий </v>
      </c>
      <c r="K174" s="178">
        <v>1</v>
      </c>
      <c r="L174" s="178">
        <f t="shared" si="150"/>
        <v>6783</v>
      </c>
      <c r="N174" s="235" t="str">
        <f>A72</f>
        <v xml:space="preserve">LT.D-3 (R) </v>
      </c>
      <c r="O174" s="235" t="str">
        <f>B72</f>
        <v xml:space="preserve">Дверь дсп низкая  </v>
      </c>
      <c r="P174" s="211">
        <v>1</v>
      </c>
      <c r="Q174" s="236">
        <f>D72</f>
        <v>1969</v>
      </c>
      <c r="S174" s="235" t="str">
        <f>A91</f>
        <v>LT.S-2 (L)</v>
      </c>
      <c r="T174" s="235" t="str">
        <f>B91</f>
        <v>Дверь стекло среднее</v>
      </c>
      <c r="U174" s="211">
        <v>1</v>
      </c>
      <c r="V174" s="236">
        <f>D91</f>
        <v>1613</v>
      </c>
      <c r="X174" s="163" t="str">
        <f>A95</f>
        <v>LT.FS</v>
      </c>
      <c r="Y174" s="163" t="str">
        <f>B95</f>
        <v>Фурнитура стекла без рамы</v>
      </c>
      <c r="Z174" s="211">
        <v>1</v>
      </c>
      <c r="AA174" s="163">
        <f>D95</f>
        <v>828</v>
      </c>
    </row>
    <row r="175" spans="1:27" ht="27.6" x14ac:dyDescent="0.3">
      <c r="A175" s="237" t="s">
        <v>450</v>
      </c>
      <c r="B175" s="87" t="s">
        <v>242</v>
      </c>
      <c r="C175" s="211" t="s">
        <v>1016</v>
      </c>
      <c r="D175" s="211">
        <f t="shared" si="117"/>
        <v>14110</v>
      </c>
      <c r="E175" s="326">
        <v>20318.400000000001</v>
      </c>
      <c r="F175" s="102" t="s">
        <v>650</v>
      </c>
      <c r="G175" s="174"/>
      <c r="H175" s="317">
        <f t="shared" si="114"/>
        <v>32509.440000000002</v>
      </c>
      <c r="I175" s="178" t="str">
        <f>A59</f>
        <v>LT.SU-1</v>
      </c>
      <c r="J175" s="178" t="str">
        <f t="shared" ref="J175:L175" si="151">B59</f>
        <v xml:space="preserve">Стеллаж узкий высокий </v>
      </c>
      <c r="K175" s="178">
        <v>1</v>
      </c>
      <c r="L175" s="178">
        <f t="shared" si="151"/>
        <v>6783</v>
      </c>
      <c r="N175" s="235" t="str">
        <f>A71</f>
        <v>LT.D-3 (L)</v>
      </c>
      <c r="O175" s="235" t="str">
        <f>B71</f>
        <v xml:space="preserve">Дверь дсп низкая  </v>
      </c>
      <c r="P175" s="211">
        <v>1</v>
      </c>
      <c r="Q175" s="236">
        <f>D71</f>
        <v>1969</v>
      </c>
      <c r="S175" s="235" t="str">
        <f>A76</f>
        <v xml:space="preserve">LT.S-2 R (R) </v>
      </c>
      <c r="T175" s="235" t="str">
        <f>B76</f>
        <v>Дверь стекло в раме среднее</v>
      </c>
      <c r="U175" s="211">
        <v>1</v>
      </c>
      <c r="V175" s="236">
        <f>D76</f>
        <v>5358</v>
      </c>
      <c r="Z175" s="101"/>
    </row>
    <row r="176" spans="1:27" ht="27.6" x14ac:dyDescent="0.3">
      <c r="A176" s="237" t="s">
        <v>451</v>
      </c>
      <c r="B176" s="87" t="s">
        <v>298</v>
      </c>
      <c r="C176" s="211" t="s">
        <v>1016</v>
      </c>
      <c r="D176" s="211">
        <f t="shared" si="117"/>
        <v>14110</v>
      </c>
      <c r="E176" s="326">
        <v>20318.400000000001</v>
      </c>
      <c r="F176" s="102" t="s">
        <v>651</v>
      </c>
      <c r="G176" s="174"/>
      <c r="H176" s="317">
        <f t="shared" si="114"/>
        <v>32509.440000000002</v>
      </c>
      <c r="I176" s="178" t="str">
        <f>A59</f>
        <v>LT.SU-1</v>
      </c>
      <c r="J176" s="178" t="str">
        <f t="shared" ref="J176:L176" si="152">B59</f>
        <v xml:space="preserve">Стеллаж узкий высокий </v>
      </c>
      <c r="K176" s="178">
        <v>1</v>
      </c>
      <c r="L176" s="178">
        <f t="shared" si="152"/>
        <v>6783</v>
      </c>
      <c r="N176" s="235" t="str">
        <f>A72</f>
        <v xml:space="preserve">LT.D-3 (R) </v>
      </c>
      <c r="O176" s="235" t="str">
        <f>B72</f>
        <v xml:space="preserve">Дверь дсп низкая  </v>
      </c>
      <c r="P176" s="211">
        <v>1</v>
      </c>
      <c r="Q176" s="236">
        <f>D72</f>
        <v>1969</v>
      </c>
      <c r="S176" s="235" t="str">
        <f>A75</f>
        <v>LT.S-2 R (L)</v>
      </c>
      <c r="T176" s="235" t="str">
        <f>B75</f>
        <v>Дверь стекло в раме среднее</v>
      </c>
      <c r="U176" s="211">
        <v>1</v>
      </c>
      <c r="V176" s="236">
        <f>D75</f>
        <v>5358</v>
      </c>
      <c r="Z176" s="101"/>
    </row>
    <row r="177" spans="1:27" ht="27.6" x14ac:dyDescent="0.3">
      <c r="A177" s="237" t="s">
        <v>452</v>
      </c>
      <c r="B177" s="87" t="s">
        <v>243</v>
      </c>
      <c r="C177" s="211" t="s">
        <v>1016</v>
      </c>
      <c r="D177" s="211">
        <f t="shared" si="117"/>
        <v>15088</v>
      </c>
      <c r="E177" s="326">
        <v>21726.720000000001</v>
      </c>
      <c r="F177" s="102" t="s">
        <v>654</v>
      </c>
      <c r="G177" s="174"/>
      <c r="H177" s="317">
        <f t="shared" si="114"/>
        <v>34762.752</v>
      </c>
      <c r="I177" s="178" t="str">
        <f>A59</f>
        <v>LT.SU-1</v>
      </c>
      <c r="J177" s="178" t="str">
        <f t="shared" ref="J177:L177" si="153">B59</f>
        <v xml:space="preserve">Стеллаж узкий высокий </v>
      </c>
      <c r="K177" s="178">
        <v>1</v>
      </c>
      <c r="L177" s="178">
        <f t="shared" si="153"/>
        <v>6783</v>
      </c>
      <c r="N177" s="235" t="str">
        <f>A71</f>
        <v>LT.D-3 (L)</v>
      </c>
      <c r="O177" s="235" t="str">
        <f>B71</f>
        <v xml:space="preserve">Дверь дсп низкая  </v>
      </c>
      <c r="P177" s="211">
        <v>1</v>
      </c>
      <c r="Q177" s="236">
        <f>D71</f>
        <v>1969</v>
      </c>
      <c r="S177" s="235" t="str">
        <f>A84</f>
        <v>LT.S-2 R  (R) white</v>
      </c>
      <c r="T177" s="235" t="str">
        <f>B84</f>
        <v xml:space="preserve">Дверь стекло в раме среднее Lacobel white  black </v>
      </c>
      <c r="U177" s="211">
        <v>1</v>
      </c>
      <c r="V177" s="236">
        <f>D84</f>
        <v>6336</v>
      </c>
      <c r="Z177" s="101"/>
    </row>
    <row r="178" spans="1:27" ht="41.4" x14ac:dyDescent="0.3">
      <c r="A178" s="237" t="s">
        <v>453</v>
      </c>
      <c r="B178" s="87" t="s">
        <v>244</v>
      </c>
      <c r="C178" s="211" t="s">
        <v>1016</v>
      </c>
      <c r="D178" s="211">
        <f t="shared" si="117"/>
        <v>15088</v>
      </c>
      <c r="E178" s="326">
        <v>21726.720000000001</v>
      </c>
      <c r="F178" s="102" t="s">
        <v>652</v>
      </c>
      <c r="G178" s="174"/>
      <c r="H178" s="317">
        <f t="shared" si="114"/>
        <v>34762.752</v>
      </c>
      <c r="I178" s="178" t="str">
        <f>A59</f>
        <v>LT.SU-1</v>
      </c>
      <c r="J178" s="178" t="str">
        <f t="shared" ref="J178:L178" si="154">B59</f>
        <v xml:space="preserve">Стеллаж узкий высокий </v>
      </c>
      <c r="K178" s="178">
        <v>1</v>
      </c>
      <c r="L178" s="178">
        <f t="shared" si="154"/>
        <v>6783</v>
      </c>
      <c r="N178" s="235" t="str">
        <f>A72</f>
        <v xml:space="preserve">LT.D-3 (R) </v>
      </c>
      <c r="O178" s="235" t="str">
        <f>B72</f>
        <v xml:space="preserve">Дверь дсп низкая  </v>
      </c>
      <c r="P178" s="211">
        <v>1</v>
      </c>
      <c r="Q178" s="236">
        <f>D72</f>
        <v>1969</v>
      </c>
      <c r="S178" s="235" t="str">
        <f>A86</f>
        <v xml:space="preserve">LT.S-2 R  (R) black </v>
      </c>
      <c r="T178" s="235" t="str">
        <f>B86</f>
        <v xml:space="preserve">Дверь стекло в раме среднее Lacobel white  black </v>
      </c>
      <c r="U178" s="211">
        <v>1</v>
      </c>
      <c r="V178" s="236">
        <f>D86</f>
        <v>6336</v>
      </c>
      <c r="Z178" s="101"/>
    </row>
    <row r="179" spans="1:27" ht="41.4" x14ac:dyDescent="0.3">
      <c r="A179" s="237" t="s">
        <v>454</v>
      </c>
      <c r="B179" s="87" t="s">
        <v>299</v>
      </c>
      <c r="C179" s="211" t="s">
        <v>1016</v>
      </c>
      <c r="D179" s="211">
        <f t="shared" si="117"/>
        <v>15088</v>
      </c>
      <c r="E179" s="326">
        <v>21726.720000000001</v>
      </c>
      <c r="F179" s="102" t="s">
        <v>655</v>
      </c>
      <c r="G179" s="174"/>
      <c r="H179" s="317">
        <f t="shared" si="114"/>
        <v>34762.752</v>
      </c>
      <c r="I179" s="178" t="str">
        <f>A59</f>
        <v>LT.SU-1</v>
      </c>
      <c r="J179" s="178" t="str">
        <f t="shared" ref="J179:L179" si="155">B59</f>
        <v xml:space="preserve">Стеллаж узкий высокий </v>
      </c>
      <c r="K179" s="178">
        <v>1</v>
      </c>
      <c r="L179" s="178">
        <f t="shared" si="155"/>
        <v>6783</v>
      </c>
      <c r="N179" s="235" t="str">
        <f>A71</f>
        <v>LT.D-3 (L)</v>
      </c>
      <c r="O179" s="235" t="str">
        <f>B71</f>
        <v xml:space="preserve">Дверь дсп низкая  </v>
      </c>
      <c r="P179" s="211">
        <v>1</v>
      </c>
      <c r="Q179" s="236">
        <f>D71</f>
        <v>1969</v>
      </c>
      <c r="S179" s="235" t="str">
        <f>A83</f>
        <v>LT.S-2 R (L) white</v>
      </c>
      <c r="T179" s="235" t="str">
        <f>B83</f>
        <v xml:space="preserve">Дверь стекло в раме среднее Lacobel white  black </v>
      </c>
      <c r="U179" s="211">
        <v>1</v>
      </c>
      <c r="V179" s="236">
        <f>D83</f>
        <v>6336</v>
      </c>
      <c r="Z179" s="101"/>
    </row>
    <row r="180" spans="1:27" ht="41.4" x14ac:dyDescent="0.3">
      <c r="A180" s="237" t="s">
        <v>455</v>
      </c>
      <c r="B180" s="87" t="s">
        <v>300</v>
      </c>
      <c r="C180" s="211" t="s">
        <v>1016</v>
      </c>
      <c r="D180" s="211">
        <f t="shared" si="117"/>
        <v>15088</v>
      </c>
      <c r="E180" s="326">
        <v>21726.720000000001</v>
      </c>
      <c r="F180" s="102" t="s">
        <v>653</v>
      </c>
      <c r="G180" s="174"/>
      <c r="H180" s="317">
        <f t="shared" si="114"/>
        <v>34762.752</v>
      </c>
      <c r="I180" s="178" t="str">
        <f>A59</f>
        <v>LT.SU-1</v>
      </c>
      <c r="J180" s="178" t="str">
        <f t="shared" ref="J180:L180" si="156">B59</f>
        <v xml:space="preserve">Стеллаж узкий высокий </v>
      </c>
      <c r="K180" s="178">
        <v>1</v>
      </c>
      <c r="L180" s="178">
        <f t="shared" si="156"/>
        <v>6783</v>
      </c>
      <c r="N180" s="235" t="str">
        <f>A72</f>
        <v xml:space="preserve">LT.D-3 (R) </v>
      </c>
      <c r="O180" s="235" t="str">
        <f>B72</f>
        <v xml:space="preserve">Дверь дсп низкая  </v>
      </c>
      <c r="P180" s="211">
        <v>1</v>
      </c>
      <c r="Q180" s="236">
        <f>D72</f>
        <v>1969</v>
      </c>
      <c r="S180" s="235" t="str">
        <f>A85</f>
        <v xml:space="preserve">LT.S-2 R (L) black </v>
      </c>
      <c r="T180" s="235" t="str">
        <f>B85</f>
        <v xml:space="preserve">Дверь стекло в раме среднее Lacobel white  black </v>
      </c>
      <c r="U180" s="211">
        <v>1</v>
      </c>
      <c r="V180" s="236">
        <f>D85</f>
        <v>6336</v>
      </c>
      <c r="Z180" s="101"/>
    </row>
    <row r="181" spans="1:27" ht="27.6" x14ac:dyDescent="0.3">
      <c r="A181" s="237" t="s">
        <v>456</v>
      </c>
      <c r="B181" s="87" t="s">
        <v>245</v>
      </c>
      <c r="C181" s="211" t="s">
        <v>1016</v>
      </c>
      <c r="D181" s="211">
        <f t="shared" si="117"/>
        <v>11077</v>
      </c>
      <c r="E181" s="326">
        <v>15950.880000000001</v>
      </c>
      <c r="F181" s="102" t="s">
        <v>656</v>
      </c>
      <c r="G181" s="174"/>
      <c r="H181" s="317">
        <f t="shared" si="114"/>
        <v>25521.408000000003</v>
      </c>
      <c r="I181" s="178" t="str">
        <f>A59</f>
        <v>LT.SU-1</v>
      </c>
      <c r="J181" s="178" t="str">
        <f t="shared" ref="J181:L181" si="157">B59</f>
        <v xml:space="preserve">Стеллаж узкий высокий </v>
      </c>
      <c r="K181" s="178">
        <v>1</v>
      </c>
      <c r="L181" s="178">
        <f t="shared" si="157"/>
        <v>6783</v>
      </c>
      <c r="N181" s="235" t="str">
        <f>A71</f>
        <v>LT.D-3 (L)</v>
      </c>
      <c r="O181" s="235" t="str">
        <f>B71</f>
        <v xml:space="preserve">Дверь дсп низкая  </v>
      </c>
      <c r="P181" s="211">
        <v>1</v>
      </c>
      <c r="Q181" s="236">
        <f>D71</f>
        <v>1969</v>
      </c>
      <c r="S181" s="235" t="str">
        <f>A70</f>
        <v xml:space="preserve">LT.D-2 (R) </v>
      </c>
      <c r="T181" s="235" t="str">
        <f>B70</f>
        <v xml:space="preserve">Дверь дсп средняя </v>
      </c>
      <c r="U181" s="211">
        <v>1</v>
      </c>
      <c r="V181" s="236">
        <f>D70</f>
        <v>2325</v>
      </c>
      <c r="Z181" s="101"/>
    </row>
    <row r="182" spans="1:27" ht="27.6" x14ac:dyDescent="0.3">
      <c r="A182" s="237" t="s">
        <v>457</v>
      </c>
      <c r="B182" s="87" t="s">
        <v>301</v>
      </c>
      <c r="C182" s="211" t="s">
        <v>1016</v>
      </c>
      <c r="D182" s="211">
        <f t="shared" si="117"/>
        <v>11077</v>
      </c>
      <c r="E182" s="326">
        <v>15950.880000000001</v>
      </c>
      <c r="F182" s="102" t="s">
        <v>657</v>
      </c>
      <c r="G182" s="174"/>
      <c r="H182" s="317">
        <f t="shared" si="114"/>
        <v>25521.408000000003</v>
      </c>
      <c r="I182" s="178" t="str">
        <f>A59</f>
        <v>LT.SU-1</v>
      </c>
      <c r="J182" s="178" t="str">
        <f t="shared" ref="J182:L182" si="158">B59</f>
        <v xml:space="preserve">Стеллаж узкий высокий </v>
      </c>
      <c r="K182" s="178">
        <v>1</v>
      </c>
      <c r="L182" s="178">
        <f t="shared" si="158"/>
        <v>6783</v>
      </c>
      <c r="N182" s="235" t="str">
        <f>A72</f>
        <v xml:space="preserve">LT.D-3 (R) </v>
      </c>
      <c r="O182" s="235" t="str">
        <f>B72</f>
        <v xml:space="preserve">Дверь дсп низкая  </v>
      </c>
      <c r="P182" s="211">
        <v>1</v>
      </c>
      <c r="Q182" s="236">
        <f>D72</f>
        <v>1969</v>
      </c>
      <c r="S182" s="235" t="str">
        <f>A69</f>
        <v>LT.D-2 (L)</v>
      </c>
      <c r="T182" s="235" t="str">
        <f>B69</f>
        <v xml:space="preserve">Дверь дсп средняя </v>
      </c>
      <c r="U182" s="211">
        <v>1</v>
      </c>
      <c r="V182" s="236">
        <f>D69</f>
        <v>2325</v>
      </c>
      <c r="Z182" s="101"/>
    </row>
    <row r="183" spans="1:27" ht="27.6" x14ac:dyDescent="0.3">
      <c r="A183" s="237" t="s">
        <v>458</v>
      </c>
      <c r="B183" s="87" t="s">
        <v>246</v>
      </c>
      <c r="C183" s="211" t="s">
        <v>1016</v>
      </c>
      <c r="D183" s="211">
        <f t="shared" si="117"/>
        <v>10833</v>
      </c>
      <c r="E183" s="326">
        <v>15599.52</v>
      </c>
      <c r="F183" s="102" t="s">
        <v>658</v>
      </c>
      <c r="G183" s="174"/>
      <c r="H183" s="317">
        <f t="shared" si="114"/>
        <v>24959.232</v>
      </c>
      <c r="I183" s="178" t="str">
        <f>A59</f>
        <v>LT.SU-1</v>
      </c>
      <c r="J183" s="178" t="str">
        <f t="shared" ref="J183:L183" si="159">B59</f>
        <v xml:space="preserve">Стеллаж узкий высокий </v>
      </c>
      <c r="K183" s="178">
        <v>1</v>
      </c>
      <c r="L183" s="178">
        <f t="shared" si="159"/>
        <v>6783</v>
      </c>
      <c r="N183" s="235" t="str">
        <f>A71</f>
        <v>LT.D-3 (L)</v>
      </c>
      <c r="O183" s="235" t="str">
        <f>B71</f>
        <v xml:space="preserve">Дверь дсп низкая  </v>
      </c>
      <c r="P183" s="211">
        <v>1</v>
      </c>
      <c r="Q183" s="236">
        <f>D71</f>
        <v>1969</v>
      </c>
      <c r="S183" s="235" t="str">
        <f>A94</f>
        <v xml:space="preserve">LT.S-3  (R) </v>
      </c>
      <c r="T183" s="235" t="str">
        <f>B94</f>
        <v>Дверь стекло низкое</v>
      </c>
      <c r="U183" s="211">
        <v>1</v>
      </c>
      <c r="V183" s="236">
        <f>D94</f>
        <v>1253</v>
      </c>
      <c r="X183" s="163" t="str">
        <f>A95</f>
        <v>LT.FS</v>
      </c>
      <c r="Y183" s="163" t="str">
        <f>B95</f>
        <v>Фурнитура стекла без рамы</v>
      </c>
      <c r="Z183" s="211">
        <v>1</v>
      </c>
      <c r="AA183" s="163">
        <f>D95</f>
        <v>828</v>
      </c>
    </row>
    <row r="184" spans="1:27" ht="27.6" x14ac:dyDescent="0.3">
      <c r="A184" s="237" t="s">
        <v>459</v>
      </c>
      <c r="B184" s="87" t="s">
        <v>247</v>
      </c>
      <c r="C184" s="211" t="s">
        <v>1016</v>
      </c>
      <c r="D184" s="211">
        <f t="shared" si="117"/>
        <v>10833</v>
      </c>
      <c r="E184" s="326">
        <v>15599.52</v>
      </c>
      <c r="F184" s="102" t="s">
        <v>659</v>
      </c>
      <c r="G184" s="174"/>
      <c r="H184" s="317">
        <f t="shared" si="114"/>
        <v>24959.232</v>
      </c>
      <c r="I184" s="178" t="str">
        <f>A59</f>
        <v>LT.SU-1</v>
      </c>
      <c r="J184" s="178" t="str">
        <f t="shared" ref="J184:L184" si="160">B59</f>
        <v xml:space="preserve">Стеллаж узкий высокий </v>
      </c>
      <c r="K184" s="178">
        <v>1</v>
      </c>
      <c r="L184" s="178">
        <f t="shared" si="160"/>
        <v>6783</v>
      </c>
      <c r="N184" s="235" t="str">
        <f>A72</f>
        <v xml:space="preserve">LT.D-3 (R) </v>
      </c>
      <c r="O184" s="235" t="str">
        <f>B72</f>
        <v xml:space="preserve">Дверь дсп низкая  </v>
      </c>
      <c r="P184" s="211">
        <v>1</v>
      </c>
      <c r="Q184" s="236">
        <f>D72</f>
        <v>1969</v>
      </c>
      <c r="S184" s="235" t="str">
        <f>A93</f>
        <v>LT.S-3 (L)</v>
      </c>
      <c r="T184" s="235" t="str">
        <f>B93</f>
        <v>Дверь стекло низкое</v>
      </c>
      <c r="U184" s="211">
        <v>1</v>
      </c>
      <c r="V184" s="236">
        <f>D93</f>
        <v>1253</v>
      </c>
      <c r="X184" s="163" t="str">
        <f>A95</f>
        <v>LT.FS</v>
      </c>
      <c r="Y184" s="163" t="str">
        <f>B95</f>
        <v>Фурнитура стекла без рамы</v>
      </c>
      <c r="Z184" s="211">
        <v>1</v>
      </c>
      <c r="AA184" s="163">
        <f>D95</f>
        <v>828</v>
      </c>
    </row>
    <row r="185" spans="1:27" ht="27.6" x14ac:dyDescent="0.3">
      <c r="A185" s="237" t="s">
        <v>460</v>
      </c>
      <c r="B185" s="87" t="s">
        <v>248</v>
      </c>
      <c r="C185" s="211" t="s">
        <v>1016</v>
      </c>
      <c r="D185" s="211">
        <f t="shared" si="117"/>
        <v>13220</v>
      </c>
      <c r="E185" s="326">
        <v>19036.8</v>
      </c>
      <c r="F185" s="102" t="s">
        <v>660</v>
      </c>
      <c r="G185" s="174"/>
      <c r="H185" s="317">
        <f t="shared" si="114"/>
        <v>30458.879999999997</v>
      </c>
      <c r="I185" s="178" t="str">
        <f>A59</f>
        <v>LT.SU-1</v>
      </c>
      <c r="J185" s="178" t="str">
        <f t="shared" ref="J185:L185" si="161">B59</f>
        <v xml:space="preserve">Стеллаж узкий высокий </v>
      </c>
      <c r="K185" s="178">
        <v>1</v>
      </c>
      <c r="L185" s="178">
        <f t="shared" si="161"/>
        <v>6783</v>
      </c>
      <c r="N185" s="235" t="str">
        <f>A71</f>
        <v>LT.D-3 (L)</v>
      </c>
      <c r="O185" s="235" t="str">
        <f>B71</f>
        <v xml:space="preserve">Дверь дсп низкая  </v>
      </c>
      <c r="P185" s="211">
        <v>1</v>
      </c>
      <c r="Q185" s="236">
        <f>D71</f>
        <v>1969</v>
      </c>
      <c r="S185" s="235" t="str">
        <f>A78</f>
        <v xml:space="preserve">LT.S-3 R (R) </v>
      </c>
      <c r="T185" s="235" t="str">
        <f>B78</f>
        <v>Дверь стекло в раме низкое</v>
      </c>
      <c r="U185" s="211">
        <v>1</v>
      </c>
      <c r="V185" s="236">
        <f>D78</f>
        <v>4468</v>
      </c>
      <c r="Z185" s="101"/>
    </row>
    <row r="186" spans="1:27" ht="27.6" x14ac:dyDescent="0.3">
      <c r="A186" s="237" t="s">
        <v>461</v>
      </c>
      <c r="B186" s="87" t="s">
        <v>249</v>
      </c>
      <c r="C186" s="211" t="s">
        <v>1016</v>
      </c>
      <c r="D186" s="211">
        <f t="shared" si="117"/>
        <v>13220</v>
      </c>
      <c r="E186" s="326">
        <v>19036.8</v>
      </c>
      <c r="F186" s="102" t="s">
        <v>661</v>
      </c>
      <c r="G186" s="174"/>
      <c r="H186" s="317">
        <f t="shared" si="114"/>
        <v>30458.879999999997</v>
      </c>
      <c r="I186" s="178" t="str">
        <f>A59</f>
        <v>LT.SU-1</v>
      </c>
      <c r="J186" s="178" t="str">
        <f t="shared" ref="J186:L186" si="162">B59</f>
        <v xml:space="preserve">Стеллаж узкий высокий </v>
      </c>
      <c r="K186" s="178">
        <v>1</v>
      </c>
      <c r="L186" s="178">
        <f t="shared" si="162"/>
        <v>6783</v>
      </c>
      <c r="N186" s="235" t="str">
        <f>A72</f>
        <v xml:space="preserve">LT.D-3 (R) </v>
      </c>
      <c r="O186" s="235" t="str">
        <f>B72</f>
        <v xml:space="preserve">Дверь дсп низкая  </v>
      </c>
      <c r="P186" s="211">
        <v>1</v>
      </c>
      <c r="Q186" s="236">
        <f>D72</f>
        <v>1969</v>
      </c>
      <c r="S186" s="235" t="str">
        <f>A77</f>
        <v>LT.S-3 R (L)</v>
      </c>
      <c r="T186" s="235" t="str">
        <f>B77</f>
        <v>Дверь стекло в раме низкое</v>
      </c>
      <c r="U186" s="211">
        <v>1</v>
      </c>
      <c r="V186" s="236">
        <f>D77</f>
        <v>4468</v>
      </c>
      <c r="Z186" s="101"/>
    </row>
    <row r="187" spans="1:27" ht="27.6" x14ac:dyDescent="0.3">
      <c r="A187" s="237" t="s">
        <v>462</v>
      </c>
      <c r="B187" s="87" t="s">
        <v>250</v>
      </c>
      <c r="C187" s="211" t="s">
        <v>1016</v>
      </c>
      <c r="D187" s="211">
        <f t="shared" si="117"/>
        <v>13874</v>
      </c>
      <c r="E187" s="326">
        <v>19978.560000000001</v>
      </c>
      <c r="F187" s="102" t="s">
        <v>663</v>
      </c>
      <c r="G187" s="174"/>
      <c r="H187" s="317">
        <f t="shared" si="114"/>
        <v>31965.696000000004</v>
      </c>
      <c r="I187" s="178" t="str">
        <f>A59</f>
        <v>LT.SU-1</v>
      </c>
      <c r="J187" s="178" t="str">
        <f t="shared" ref="J187:L187" si="163">B59</f>
        <v xml:space="preserve">Стеллаж узкий высокий </v>
      </c>
      <c r="K187" s="178">
        <v>1</v>
      </c>
      <c r="L187" s="178">
        <f t="shared" si="163"/>
        <v>6783</v>
      </c>
      <c r="N187" s="235" t="str">
        <f>A71</f>
        <v>LT.D-3 (L)</v>
      </c>
      <c r="O187" s="235" t="str">
        <f>B71</f>
        <v xml:space="preserve">Дверь дсп низкая  </v>
      </c>
      <c r="P187" s="211">
        <v>1</v>
      </c>
      <c r="Q187" s="236">
        <f>D71</f>
        <v>1969</v>
      </c>
      <c r="S187" s="235" t="str">
        <f>A88</f>
        <v>LT.S-3 R  (R) white</v>
      </c>
      <c r="T187" s="235" t="str">
        <f>B88</f>
        <v xml:space="preserve">Дверь стекло в раме низкое Lacobel white  black </v>
      </c>
      <c r="U187" s="211">
        <v>1</v>
      </c>
      <c r="V187" s="236">
        <f>D88</f>
        <v>5122</v>
      </c>
    </row>
    <row r="188" spans="1:27" ht="15" customHeight="1" x14ac:dyDescent="0.3">
      <c r="A188" s="237" t="s">
        <v>463</v>
      </c>
      <c r="B188" s="87" t="s">
        <v>251</v>
      </c>
      <c r="C188" s="211" t="s">
        <v>1016</v>
      </c>
      <c r="D188" s="211">
        <f t="shared" si="117"/>
        <v>13874</v>
      </c>
      <c r="E188" s="326">
        <v>19978.560000000001</v>
      </c>
      <c r="F188" s="102" t="s">
        <v>662</v>
      </c>
      <c r="G188" s="174"/>
      <c r="H188" s="317">
        <f t="shared" si="114"/>
        <v>31965.696000000004</v>
      </c>
      <c r="I188" s="178" t="str">
        <f>A59</f>
        <v>LT.SU-1</v>
      </c>
      <c r="J188" s="178" t="str">
        <f t="shared" ref="J188:L188" si="164">B59</f>
        <v xml:space="preserve">Стеллаж узкий высокий </v>
      </c>
      <c r="K188" s="178">
        <v>1</v>
      </c>
      <c r="L188" s="178">
        <f t="shared" si="164"/>
        <v>6783</v>
      </c>
      <c r="N188" s="235" t="str">
        <f>A71</f>
        <v>LT.D-3 (L)</v>
      </c>
      <c r="O188" s="235" t="str">
        <f>B71</f>
        <v xml:space="preserve">Дверь дсп низкая  </v>
      </c>
      <c r="P188" s="211">
        <v>1</v>
      </c>
      <c r="Q188" s="236">
        <f>D71</f>
        <v>1969</v>
      </c>
      <c r="S188" s="235" t="str">
        <f>A90</f>
        <v xml:space="preserve">LT.S-3 R  (R) black </v>
      </c>
      <c r="T188" s="235" t="str">
        <f>B90</f>
        <v xml:space="preserve">Дверь стекло в раме низкое Lacobel white  black </v>
      </c>
      <c r="U188" s="211">
        <v>1</v>
      </c>
      <c r="V188" s="236">
        <f>D90</f>
        <v>5122</v>
      </c>
    </row>
    <row r="189" spans="1:27" ht="15" customHeight="1" x14ac:dyDescent="0.3">
      <c r="A189" s="237" t="s">
        <v>464</v>
      </c>
      <c r="B189" s="87" t="s">
        <v>253</v>
      </c>
      <c r="C189" s="211" t="s">
        <v>1016</v>
      </c>
      <c r="D189" s="211">
        <f t="shared" si="117"/>
        <v>13874</v>
      </c>
      <c r="E189" s="326">
        <v>19978.560000000001</v>
      </c>
      <c r="F189" s="102" t="s">
        <v>665</v>
      </c>
      <c r="G189" s="174"/>
      <c r="H189" s="317">
        <f t="shared" si="114"/>
        <v>31965.696000000004</v>
      </c>
      <c r="I189" s="178" t="str">
        <f>A59</f>
        <v>LT.SU-1</v>
      </c>
      <c r="J189" s="178" t="str">
        <f t="shared" ref="J189:L189" si="165">B59</f>
        <v xml:space="preserve">Стеллаж узкий высокий </v>
      </c>
      <c r="K189" s="178">
        <v>1</v>
      </c>
      <c r="L189" s="178">
        <f t="shared" si="165"/>
        <v>6783</v>
      </c>
      <c r="N189" s="235" t="str">
        <f>A72</f>
        <v xml:space="preserve">LT.D-3 (R) </v>
      </c>
      <c r="O189" s="235" t="str">
        <f>B72</f>
        <v xml:space="preserve">Дверь дсп низкая  </v>
      </c>
      <c r="P189" s="211">
        <v>1</v>
      </c>
      <c r="Q189" s="236">
        <f>D72</f>
        <v>1969</v>
      </c>
      <c r="S189" s="235" t="str">
        <f>A87</f>
        <v>LT.S-3 R (L) white</v>
      </c>
      <c r="T189" s="235" t="str">
        <f>B87</f>
        <v xml:space="preserve">Дверь стекло в раме низкое Lacobel white  black </v>
      </c>
      <c r="U189" s="211">
        <v>1</v>
      </c>
      <c r="V189" s="236">
        <f>D87</f>
        <v>5122</v>
      </c>
    </row>
    <row r="190" spans="1:27" ht="15" customHeight="1" x14ac:dyDescent="0.3">
      <c r="A190" s="237" t="s">
        <v>465</v>
      </c>
      <c r="B190" s="87" t="s">
        <v>252</v>
      </c>
      <c r="C190" s="211" t="s">
        <v>1016</v>
      </c>
      <c r="D190" s="211">
        <f t="shared" si="117"/>
        <v>13874</v>
      </c>
      <c r="E190" s="326">
        <v>19978.560000000001</v>
      </c>
      <c r="F190" s="102" t="s">
        <v>664</v>
      </c>
      <c r="G190" s="174"/>
      <c r="H190" s="317">
        <f t="shared" si="114"/>
        <v>31965.696000000004</v>
      </c>
      <c r="I190" s="178" t="str">
        <f>A59</f>
        <v>LT.SU-1</v>
      </c>
      <c r="J190" s="178" t="str">
        <f t="shared" ref="J190:L190" si="166">B59</f>
        <v xml:space="preserve">Стеллаж узкий высокий </v>
      </c>
      <c r="K190" s="178">
        <v>1</v>
      </c>
      <c r="L190" s="178">
        <f t="shared" si="166"/>
        <v>6783</v>
      </c>
      <c r="N190" s="235" t="str">
        <f>A72</f>
        <v xml:space="preserve">LT.D-3 (R) </v>
      </c>
      <c r="O190" s="235" t="str">
        <f>B72</f>
        <v xml:space="preserve">Дверь дсп низкая  </v>
      </c>
      <c r="P190" s="211">
        <v>1</v>
      </c>
      <c r="Q190" s="236">
        <f>D72</f>
        <v>1969</v>
      </c>
      <c r="S190" s="235" t="str">
        <f>A89</f>
        <v xml:space="preserve">LT.S-3 R (L) black </v>
      </c>
      <c r="T190" s="235" t="str">
        <f>B89</f>
        <v xml:space="preserve">Дверь стекло в раме низкое Lacobel white  black </v>
      </c>
      <c r="U190" s="211">
        <v>1</v>
      </c>
      <c r="V190" s="236">
        <f>D89</f>
        <v>5122</v>
      </c>
    </row>
    <row r="191" spans="1:27" ht="27.6" x14ac:dyDescent="0.3">
      <c r="A191" s="237" t="s">
        <v>466</v>
      </c>
      <c r="B191" s="87" t="s">
        <v>254</v>
      </c>
      <c r="C191" s="211" t="s">
        <v>1016</v>
      </c>
      <c r="D191" s="211">
        <f t="shared" si="117"/>
        <v>10721</v>
      </c>
      <c r="E191" s="326">
        <v>15438.239999999998</v>
      </c>
      <c r="F191" s="102" t="s">
        <v>666</v>
      </c>
      <c r="G191" s="174"/>
      <c r="H191" s="317">
        <f t="shared" si="114"/>
        <v>24701.183999999994</v>
      </c>
      <c r="I191" s="178" t="str">
        <f>A59</f>
        <v>LT.SU-1</v>
      </c>
      <c r="J191" s="178" t="str">
        <f t="shared" ref="J191:L191" si="167">B59</f>
        <v xml:space="preserve">Стеллаж узкий высокий </v>
      </c>
      <c r="K191" s="178">
        <v>1</v>
      </c>
      <c r="L191" s="178">
        <f t="shared" si="167"/>
        <v>6783</v>
      </c>
      <c r="N191" s="235" t="str">
        <f>A71</f>
        <v>LT.D-3 (L)</v>
      </c>
      <c r="O191" s="235" t="str">
        <f>B71</f>
        <v xml:space="preserve">Дверь дсп низкая  </v>
      </c>
      <c r="P191" s="211">
        <v>1</v>
      </c>
      <c r="Q191" s="236">
        <f>D71</f>
        <v>1969</v>
      </c>
      <c r="S191" s="235" t="str">
        <f>A72</f>
        <v xml:space="preserve">LT.D-3 (R) </v>
      </c>
      <c r="T191" s="235" t="str">
        <f t="shared" ref="T191:V191" si="168">B72</f>
        <v xml:space="preserve">Дверь дсп низкая  </v>
      </c>
      <c r="U191" s="235">
        <v>1</v>
      </c>
      <c r="V191" s="235">
        <f t="shared" si="168"/>
        <v>1969</v>
      </c>
    </row>
    <row r="192" spans="1:27" ht="27.6" x14ac:dyDescent="0.3">
      <c r="A192" s="237" t="s">
        <v>467</v>
      </c>
      <c r="B192" s="87" t="s">
        <v>255</v>
      </c>
      <c r="C192" s="211" t="s">
        <v>1016</v>
      </c>
      <c r="D192" s="211">
        <f t="shared" si="117"/>
        <v>10721</v>
      </c>
      <c r="E192" s="326">
        <v>15438.239999999998</v>
      </c>
      <c r="F192" s="102" t="s">
        <v>667</v>
      </c>
      <c r="G192" s="174"/>
      <c r="H192" s="317">
        <f t="shared" si="114"/>
        <v>24701.183999999994</v>
      </c>
      <c r="I192" s="178" t="str">
        <f>A59</f>
        <v>LT.SU-1</v>
      </c>
      <c r="J192" s="178" t="str">
        <f t="shared" ref="J192:L192" si="169">B59</f>
        <v xml:space="preserve">Стеллаж узкий высокий </v>
      </c>
      <c r="K192" s="178">
        <v>1</v>
      </c>
      <c r="L192" s="178">
        <f t="shared" si="169"/>
        <v>6783</v>
      </c>
      <c r="N192" s="235" t="str">
        <f>A72</f>
        <v xml:space="preserve">LT.D-3 (R) </v>
      </c>
      <c r="O192" s="235" t="str">
        <f>B72</f>
        <v xml:space="preserve">Дверь дсп низкая  </v>
      </c>
      <c r="P192" s="211">
        <v>1</v>
      </c>
      <c r="Q192" s="236">
        <f>D72</f>
        <v>1969</v>
      </c>
      <c r="S192" s="235" t="str">
        <f>A71</f>
        <v>LT.D-3 (L)</v>
      </c>
      <c r="T192" s="235" t="str">
        <f t="shared" ref="T192:V192" si="170">B71</f>
        <v xml:space="preserve">Дверь дсп низкая  </v>
      </c>
      <c r="U192" s="235">
        <v>1</v>
      </c>
      <c r="V192" s="235">
        <f t="shared" si="170"/>
        <v>1969</v>
      </c>
    </row>
    <row r="193" spans="1:27" ht="27.6" x14ac:dyDescent="0.3">
      <c r="A193" s="237" t="s">
        <v>468</v>
      </c>
      <c r="B193" s="87" t="s">
        <v>256</v>
      </c>
      <c r="C193" s="211" t="s">
        <v>1016</v>
      </c>
      <c r="D193" s="211">
        <f t="shared" si="117"/>
        <v>9108</v>
      </c>
      <c r="E193" s="326">
        <v>13115.52</v>
      </c>
      <c r="F193" s="102" t="s">
        <v>668</v>
      </c>
      <c r="G193" s="174"/>
      <c r="H193" s="317">
        <f t="shared" si="114"/>
        <v>20984.832000000002</v>
      </c>
      <c r="I193" s="178" t="str">
        <f>A59</f>
        <v>LT.SU-1</v>
      </c>
      <c r="J193" s="178" t="str">
        <f t="shared" ref="J193:L193" si="171">B59</f>
        <v xml:space="preserve">Стеллаж узкий высокий </v>
      </c>
      <c r="K193" s="178">
        <v>1</v>
      </c>
      <c r="L193" s="178">
        <f t="shared" si="171"/>
        <v>6783</v>
      </c>
      <c r="N193" s="235" t="str">
        <f>A69</f>
        <v>LT.D-2 (L)</v>
      </c>
      <c r="O193" s="235" t="str">
        <f>B69</f>
        <v xml:space="preserve">Дверь дсп средняя </v>
      </c>
      <c r="P193" s="211">
        <v>1</v>
      </c>
      <c r="Q193" s="236">
        <f>D69</f>
        <v>2325</v>
      </c>
      <c r="S193" s="250"/>
      <c r="U193" s="101"/>
      <c r="V193" s="101"/>
    </row>
    <row r="194" spans="1:27" ht="27.6" x14ac:dyDescent="0.3">
      <c r="A194" s="237" t="s">
        <v>469</v>
      </c>
      <c r="B194" s="87" t="s">
        <v>257</v>
      </c>
      <c r="C194" s="211" t="s">
        <v>1016</v>
      </c>
      <c r="D194" s="211">
        <f t="shared" si="117"/>
        <v>9108</v>
      </c>
      <c r="E194" s="326">
        <v>13115.52</v>
      </c>
      <c r="F194" s="102" t="s">
        <v>669</v>
      </c>
      <c r="G194" s="174"/>
      <c r="H194" s="317">
        <f t="shared" si="114"/>
        <v>20984.832000000002</v>
      </c>
      <c r="I194" s="178" t="str">
        <f>A59</f>
        <v>LT.SU-1</v>
      </c>
      <c r="J194" s="178" t="str">
        <f t="shared" ref="J194:L194" si="172">B59</f>
        <v xml:space="preserve">Стеллаж узкий высокий </v>
      </c>
      <c r="K194" s="178">
        <v>1</v>
      </c>
      <c r="L194" s="178">
        <f t="shared" si="172"/>
        <v>6783</v>
      </c>
      <c r="N194" s="235" t="str">
        <f>A70</f>
        <v xml:space="preserve">LT.D-2 (R) </v>
      </c>
      <c r="O194" s="235" t="str">
        <f>B70</f>
        <v xml:space="preserve">Дверь дсп средняя </v>
      </c>
      <c r="P194" s="211">
        <v>1</v>
      </c>
      <c r="Q194" s="236">
        <f>D70</f>
        <v>2325</v>
      </c>
      <c r="S194" s="250"/>
      <c r="U194" s="101"/>
      <c r="V194" s="101"/>
      <c r="Z194" s="101"/>
    </row>
    <row r="195" spans="1:27" ht="27.6" x14ac:dyDescent="0.3">
      <c r="A195" s="237" t="s">
        <v>470</v>
      </c>
      <c r="B195" s="87" t="s">
        <v>258</v>
      </c>
      <c r="C195" s="211" t="s">
        <v>1016</v>
      </c>
      <c r="D195" s="211">
        <f t="shared" si="117"/>
        <v>11189</v>
      </c>
      <c r="E195" s="326">
        <v>16112.16</v>
      </c>
      <c r="F195" s="102" t="s">
        <v>670</v>
      </c>
      <c r="G195" s="174"/>
      <c r="H195" s="317">
        <f t="shared" si="114"/>
        <v>25779.455999999998</v>
      </c>
      <c r="I195" s="178" t="str">
        <f>A59</f>
        <v>LT.SU-1</v>
      </c>
      <c r="J195" s="178" t="str">
        <f t="shared" ref="J195:L195" si="173">B59</f>
        <v xml:space="preserve">Стеллаж узкий высокий </v>
      </c>
      <c r="K195" s="178">
        <v>1</v>
      </c>
      <c r="L195" s="178">
        <f t="shared" si="173"/>
        <v>6783</v>
      </c>
      <c r="N195" s="235" t="str">
        <f>A69</f>
        <v>LT.D-2 (L)</v>
      </c>
      <c r="O195" s="235" t="str">
        <f>B69</f>
        <v xml:space="preserve">Дверь дсп средняя </v>
      </c>
      <c r="P195" s="211">
        <v>1</v>
      </c>
      <c r="Q195" s="236">
        <f>D69</f>
        <v>2325</v>
      </c>
      <c r="S195" s="235" t="str">
        <f>A94</f>
        <v xml:space="preserve">LT.S-3  (R) </v>
      </c>
      <c r="T195" s="235" t="str">
        <f>B94</f>
        <v>Дверь стекло низкое</v>
      </c>
      <c r="U195" s="211">
        <v>1</v>
      </c>
      <c r="V195" s="236">
        <f>D94</f>
        <v>1253</v>
      </c>
      <c r="X195" s="163" t="str">
        <f>A95</f>
        <v>LT.FS</v>
      </c>
      <c r="Y195" s="163" t="str">
        <f>B95</f>
        <v>Фурнитура стекла без рамы</v>
      </c>
      <c r="Z195" s="211">
        <v>1</v>
      </c>
      <c r="AA195" s="163">
        <f>D95</f>
        <v>828</v>
      </c>
    </row>
    <row r="196" spans="1:27" ht="27.6" x14ac:dyDescent="0.3">
      <c r="A196" s="237" t="s">
        <v>471</v>
      </c>
      <c r="B196" s="87" t="s">
        <v>259</v>
      </c>
      <c r="C196" s="211" t="s">
        <v>1016</v>
      </c>
      <c r="D196" s="211">
        <f t="shared" si="117"/>
        <v>11189</v>
      </c>
      <c r="E196" s="326">
        <v>16112.16</v>
      </c>
      <c r="F196" s="102" t="s">
        <v>671</v>
      </c>
      <c r="G196" s="174"/>
      <c r="H196" s="317">
        <f t="shared" ref="H196:H259" si="174">E196+E196*60%</f>
        <v>25779.455999999998</v>
      </c>
      <c r="I196" s="178" t="str">
        <f>A59</f>
        <v>LT.SU-1</v>
      </c>
      <c r="J196" s="178" t="str">
        <f t="shared" ref="J196:L196" si="175">B59</f>
        <v xml:space="preserve">Стеллаж узкий высокий </v>
      </c>
      <c r="K196" s="178">
        <v>1</v>
      </c>
      <c r="L196" s="178">
        <f t="shared" si="175"/>
        <v>6783</v>
      </c>
      <c r="N196" s="235" t="str">
        <f>A70</f>
        <v xml:space="preserve">LT.D-2 (R) </v>
      </c>
      <c r="O196" s="235" t="str">
        <f>B70</f>
        <v xml:space="preserve">Дверь дсп средняя </v>
      </c>
      <c r="P196" s="211">
        <v>1</v>
      </c>
      <c r="Q196" s="236">
        <f>D70</f>
        <v>2325</v>
      </c>
      <c r="S196" s="235" t="str">
        <f>A93</f>
        <v>LT.S-3 (L)</v>
      </c>
      <c r="T196" s="235" t="str">
        <f>B93</f>
        <v>Дверь стекло низкое</v>
      </c>
      <c r="U196" s="211">
        <v>1</v>
      </c>
      <c r="V196" s="236">
        <f>D93</f>
        <v>1253</v>
      </c>
      <c r="X196" s="163" t="str">
        <f>A95</f>
        <v>LT.FS</v>
      </c>
      <c r="Y196" s="163" t="str">
        <f>B95</f>
        <v>Фурнитура стекла без рамы</v>
      </c>
      <c r="Z196" s="211">
        <v>1</v>
      </c>
      <c r="AA196" s="163">
        <f>D95</f>
        <v>828</v>
      </c>
    </row>
    <row r="197" spans="1:27" ht="27.6" x14ac:dyDescent="0.3">
      <c r="A197" s="237" t="s">
        <v>472</v>
      </c>
      <c r="B197" s="87" t="s">
        <v>260</v>
      </c>
      <c r="C197" s="211" t="s">
        <v>1016</v>
      </c>
      <c r="D197" s="211">
        <f t="shared" si="117"/>
        <v>13576</v>
      </c>
      <c r="E197" s="326">
        <v>19549.439999999999</v>
      </c>
      <c r="F197" s="102" t="s">
        <v>672</v>
      </c>
      <c r="G197" s="174"/>
      <c r="H197" s="317">
        <f t="shared" si="174"/>
        <v>31279.103999999999</v>
      </c>
      <c r="I197" s="178" t="str">
        <f>A59</f>
        <v>LT.SU-1</v>
      </c>
      <c r="J197" s="178" t="str">
        <f t="shared" ref="J197:L197" si="176">B59</f>
        <v xml:space="preserve">Стеллаж узкий высокий </v>
      </c>
      <c r="K197" s="178">
        <v>1</v>
      </c>
      <c r="L197" s="178">
        <f t="shared" si="176"/>
        <v>6783</v>
      </c>
      <c r="N197" s="235" t="str">
        <f>A69</f>
        <v>LT.D-2 (L)</v>
      </c>
      <c r="O197" s="235" t="str">
        <f>B69</f>
        <v xml:space="preserve">Дверь дсп средняя </v>
      </c>
      <c r="P197" s="211">
        <v>1</v>
      </c>
      <c r="Q197" s="236">
        <f>D69</f>
        <v>2325</v>
      </c>
      <c r="S197" s="235" t="str">
        <f>A78</f>
        <v xml:space="preserve">LT.S-3 R (R) </v>
      </c>
      <c r="T197" s="235" t="str">
        <f>B78</f>
        <v>Дверь стекло в раме низкое</v>
      </c>
      <c r="U197" s="211">
        <v>1</v>
      </c>
      <c r="V197" s="236">
        <f>D78</f>
        <v>4468</v>
      </c>
      <c r="Z197" s="101"/>
    </row>
    <row r="198" spans="1:27" ht="27.6" x14ac:dyDescent="0.3">
      <c r="A198" s="237" t="s">
        <v>473</v>
      </c>
      <c r="B198" s="87" t="s">
        <v>261</v>
      </c>
      <c r="C198" s="211" t="s">
        <v>1016</v>
      </c>
      <c r="D198" s="211">
        <f t="shared" si="117"/>
        <v>13576</v>
      </c>
      <c r="E198" s="326">
        <v>19549.439999999999</v>
      </c>
      <c r="F198" s="102" t="s">
        <v>673</v>
      </c>
      <c r="G198" s="174"/>
      <c r="H198" s="317">
        <f t="shared" si="174"/>
        <v>31279.103999999999</v>
      </c>
      <c r="I198" s="178" t="str">
        <f>A59</f>
        <v>LT.SU-1</v>
      </c>
      <c r="J198" s="178" t="str">
        <f t="shared" ref="J198:L198" si="177">B59</f>
        <v xml:space="preserve">Стеллаж узкий высокий </v>
      </c>
      <c r="K198" s="178">
        <v>1</v>
      </c>
      <c r="L198" s="178">
        <f t="shared" si="177"/>
        <v>6783</v>
      </c>
      <c r="N198" s="235" t="str">
        <f>A70</f>
        <v xml:space="preserve">LT.D-2 (R) </v>
      </c>
      <c r="O198" s="235" t="str">
        <f>B70</f>
        <v xml:space="preserve">Дверь дсп средняя </v>
      </c>
      <c r="P198" s="211">
        <v>1</v>
      </c>
      <c r="Q198" s="236">
        <f>D70</f>
        <v>2325</v>
      </c>
      <c r="S198" s="235" t="str">
        <f>A77</f>
        <v>LT.S-3 R (L)</v>
      </c>
      <c r="T198" s="235" t="str">
        <f>B77</f>
        <v>Дверь стекло в раме низкое</v>
      </c>
      <c r="U198" s="211">
        <v>1</v>
      </c>
      <c r="V198" s="236">
        <f>D77</f>
        <v>4468</v>
      </c>
      <c r="Z198" s="101"/>
    </row>
    <row r="199" spans="1:27" ht="15" customHeight="1" x14ac:dyDescent="0.3">
      <c r="A199" s="237" t="s">
        <v>474</v>
      </c>
      <c r="B199" s="87" t="s">
        <v>262</v>
      </c>
      <c r="C199" s="211" t="s">
        <v>1016</v>
      </c>
      <c r="D199" s="211">
        <f t="shared" si="117"/>
        <v>14230</v>
      </c>
      <c r="E199" s="326">
        <v>20491.2</v>
      </c>
      <c r="F199" s="102" t="s">
        <v>676</v>
      </c>
      <c r="G199" s="174"/>
      <c r="H199" s="317">
        <f t="shared" si="174"/>
        <v>32785.919999999998</v>
      </c>
      <c r="I199" s="178" t="str">
        <f>A59</f>
        <v>LT.SU-1</v>
      </c>
      <c r="J199" s="178" t="str">
        <f t="shared" ref="J199:L199" si="178">B59</f>
        <v xml:space="preserve">Стеллаж узкий высокий </v>
      </c>
      <c r="K199" s="178">
        <v>1</v>
      </c>
      <c r="L199" s="178">
        <f t="shared" si="178"/>
        <v>6783</v>
      </c>
      <c r="N199" s="235" t="str">
        <f>A69</f>
        <v>LT.D-2 (L)</v>
      </c>
      <c r="O199" s="235" t="str">
        <f>B69</f>
        <v xml:space="preserve">Дверь дсп средняя </v>
      </c>
      <c r="P199" s="211">
        <v>1</v>
      </c>
      <c r="Q199" s="236">
        <f>D69</f>
        <v>2325</v>
      </c>
      <c r="S199" s="235" t="str">
        <f>A88</f>
        <v>LT.S-3 R  (R) white</v>
      </c>
      <c r="T199" s="235" t="str">
        <f>B88</f>
        <v xml:space="preserve">Дверь стекло в раме низкое Lacobel white  black </v>
      </c>
      <c r="U199" s="211">
        <v>1</v>
      </c>
      <c r="V199" s="236">
        <f>D88</f>
        <v>5122</v>
      </c>
      <c r="Z199" s="101"/>
    </row>
    <row r="200" spans="1:27" ht="15" customHeight="1" x14ac:dyDescent="0.3">
      <c r="A200" s="237" t="s">
        <v>475</v>
      </c>
      <c r="B200" s="87" t="s">
        <v>263</v>
      </c>
      <c r="C200" s="211" t="s">
        <v>1016</v>
      </c>
      <c r="D200" s="211">
        <f t="shared" si="117"/>
        <v>14230</v>
      </c>
      <c r="E200" s="326">
        <v>20491.2</v>
      </c>
      <c r="F200" s="102" t="s">
        <v>674</v>
      </c>
      <c r="G200" s="174"/>
      <c r="H200" s="317">
        <f t="shared" si="174"/>
        <v>32785.919999999998</v>
      </c>
      <c r="I200" s="178" t="str">
        <f>A59</f>
        <v>LT.SU-1</v>
      </c>
      <c r="J200" s="178" t="str">
        <f t="shared" ref="J200:L200" si="179">B59</f>
        <v xml:space="preserve">Стеллаж узкий высокий </v>
      </c>
      <c r="K200" s="178">
        <v>1</v>
      </c>
      <c r="L200" s="178">
        <f t="shared" si="179"/>
        <v>6783</v>
      </c>
      <c r="N200" s="235" t="str">
        <f>A69</f>
        <v>LT.D-2 (L)</v>
      </c>
      <c r="O200" s="235" t="str">
        <f>B69</f>
        <v xml:space="preserve">Дверь дсп средняя </v>
      </c>
      <c r="P200" s="211">
        <v>1</v>
      </c>
      <c r="Q200" s="236">
        <f>D69</f>
        <v>2325</v>
      </c>
      <c r="S200" s="235" t="str">
        <f>A90</f>
        <v xml:space="preserve">LT.S-3 R  (R) black </v>
      </c>
      <c r="T200" s="235" t="str">
        <f>B90</f>
        <v xml:space="preserve">Дверь стекло в раме низкое Lacobel white  black </v>
      </c>
      <c r="U200" s="211">
        <v>1</v>
      </c>
      <c r="V200" s="236">
        <f>D90</f>
        <v>5122</v>
      </c>
      <c r="Z200" s="101"/>
    </row>
    <row r="201" spans="1:27" ht="15" customHeight="1" x14ac:dyDescent="0.3">
      <c r="A201" s="237" t="s">
        <v>476</v>
      </c>
      <c r="B201" s="87" t="s">
        <v>264</v>
      </c>
      <c r="C201" s="211" t="s">
        <v>1016</v>
      </c>
      <c r="D201" s="211">
        <f t="shared" si="117"/>
        <v>14230</v>
      </c>
      <c r="E201" s="326">
        <v>20491.2</v>
      </c>
      <c r="F201" s="102" t="s">
        <v>677</v>
      </c>
      <c r="G201" s="174"/>
      <c r="H201" s="317">
        <f t="shared" si="174"/>
        <v>32785.919999999998</v>
      </c>
      <c r="I201" s="178" t="str">
        <f>A59</f>
        <v>LT.SU-1</v>
      </c>
      <c r="J201" s="178" t="str">
        <f t="shared" ref="J201:L201" si="180">B59</f>
        <v xml:space="preserve">Стеллаж узкий высокий </v>
      </c>
      <c r="K201" s="178">
        <v>1</v>
      </c>
      <c r="L201" s="178">
        <f t="shared" si="180"/>
        <v>6783</v>
      </c>
      <c r="N201" s="235" t="str">
        <f>A70</f>
        <v xml:space="preserve">LT.D-2 (R) </v>
      </c>
      <c r="O201" s="235" t="str">
        <f>B70</f>
        <v xml:space="preserve">Дверь дсп средняя </v>
      </c>
      <c r="P201" s="211">
        <v>1</v>
      </c>
      <c r="Q201" s="236">
        <f>D70</f>
        <v>2325</v>
      </c>
      <c r="S201" s="235" t="str">
        <f>A87</f>
        <v>LT.S-3 R (L) white</v>
      </c>
      <c r="T201" s="235" t="str">
        <f>B87</f>
        <v xml:space="preserve">Дверь стекло в раме низкое Lacobel white  black </v>
      </c>
      <c r="U201" s="211">
        <v>1</v>
      </c>
      <c r="V201" s="236">
        <f>D87</f>
        <v>5122</v>
      </c>
      <c r="Z201" s="101"/>
    </row>
    <row r="202" spans="1:27" ht="15" customHeight="1" x14ac:dyDescent="0.3">
      <c r="A202" s="237" t="s">
        <v>477</v>
      </c>
      <c r="B202" s="87" t="s">
        <v>265</v>
      </c>
      <c r="C202" s="211" t="s">
        <v>1016</v>
      </c>
      <c r="D202" s="211">
        <f t="shared" si="117"/>
        <v>14230</v>
      </c>
      <c r="E202" s="326">
        <v>20491.2</v>
      </c>
      <c r="F202" s="102" t="s">
        <v>675</v>
      </c>
      <c r="G202" s="174"/>
      <c r="H202" s="317">
        <f t="shared" si="174"/>
        <v>32785.919999999998</v>
      </c>
      <c r="I202" s="178" t="str">
        <f>A59</f>
        <v>LT.SU-1</v>
      </c>
      <c r="J202" s="178" t="str">
        <f t="shared" ref="J202:L202" si="181">B59</f>
        <v xml:space="preserve">Стеллаж узкий высокий </v>
      </c>
      <c r="K202" s="178">
        <v>1</v>
      </c>
      <c r="L202" s="178">
        <f t="shared" si="181"/>
        <v>6783</v>
      </c>
      <c r="N202" s="235" t="str">
        <f t="shared" ref="N202:O204" si="182">A70</f>
        <v xml:space="preserve">LT.D-2 (R) </v>
      </c>
      <c r="O202" s="235" t="str">
        <f t="shared" si="182"/>
        <v xml:space="preserve">Дверь дсп средняя </v>
      </c>
      <c r="P202" s="211">
        <v>1</v>
      </c>
      <c r="Q202" s="236">
        <f>D70</f>
        <v>2325</v>
      </c>
      <c r="S202" s="235" t="str">
        <f>A89</f>
        <v xml:space="preserve">LT.S-3 R (L) black </v>
      </c>
      <c r="T202" s="235" t="str">
        <f>B89</f>
        <v xml:space="preserve">Дверь стекло в раме низкое Lacobel white  black </v>
      </c>
      <c r="U202" s="211">
        <v>1</v>
      </c>
      <c r="V202" s="236">
        <f>D89</f>
        <v>5122</v>
      </c>
      <c r="Z202" s="101"/>
    </row>
    <row r="203" spans="1:27" ht="27.6" x14ac:dyDescent="0.3">
      <c r="A203" s="237" t="s">
        <v>478</v>
      </c>
      <c r="B203" s="87" t="s">
        <v>266</v>
      </c>
      <c r="C203" s="211" t="s">
        <v>1016</v>
      </c>
      <c r="D203" s="211">
        <f t="shared" si="117"/>
        <v>11077</v>
      </c>
      <c r="E203" s="326">
        <v>15950.880000000001</v>
      </c>
      <c r="F203" s="102" t="s">
        <v>678</v>
      </c>
      <c r="G203" s="174"/>
      <c r="H203" s="317">
        <f t="shared" si="174"/>
        <v>25521.408000000003</v>
      </c>
      <c r="I203" s="178" t="str">
        <f>A59</f>
        <v>LT.SU-1</v>
      </c>
      <c r="J203" s="178" t="str">
        <f t="shared" ref="J203:L203" si="183">B59</f>
        <v xml:space="preserve">Стеллаж узкий высокий </v>
      </c>
      <c r="K203" s="178">
        <v>1</v>
      </c>
      <c r="L203" s="178">
        <f t="shared" si="183"/>
        <v>6783</v>
      </c>
      <c r="N203" s="235" t="str">
        <f t="shared" si="182"/>
        <v>LT.D-3 (L)</v>
      </c>
      <c r="O203" s="235" t="str">
        <f t="shared" si="182"/>
        <v xml:space="preserve">Дверь дсп низкая  </v>
      </c>
      <c r="P203" s="211">
        <v>1</v>
      </c>
      <c r="Q203" s="236">
        <f>D71</f>
        <v>1969</v>
      </c>
      <c r="S203" s="235" t="str">
        <f>A70</f>
        <v xml:space="preserve">LT.D-2 (R) </v>
      </c>
      <c r="T203" s="235" t="str">
        <f>B70</f>
        <v xml:space="preserve">Дверь дсп средняя </v>
      </c>
      <c r="U203" s="211">
        <v>1</v>
      </c>
      <c r="V203" s="236">
        <f>D70</f>
        <v>2325</v>
      </c>
    </row>
    <row r="204" spans="1:27" ht="27.6" x14ac:dyDescent="0.3">
      <c r="A204" s="237" t="s">
        <v>479</v>
      </c>
      <c r="B204" s="87" t="s">
        <v>267</v>
      </c>
      <c r="C204" s="211" t="s">
        <v>1016</v>
      </c>
      <c r="D204" s="211">
        <f t="shared" si="117"/>
        <v>11077</v>
      </c>
      <c r="E204" s="326">
        <v>15950.880000000001</v>
      </c>
      <c r="F204" s="102" t="s">
        <v>679</v>
      </c>
      <c r="G204" s="174"/>
      <c r="H204" s="317">
        <f t="shared" si="174"/>
        <v>25521.408000000003</v>
      </c>
      <c r="I204" s="178" t="str">
        <f>A59</f>
        <v>LT.SU-1</v>
      </c>
      <c r="J204" s="178" t="str">
        <f t="shared" ref="J204:L204" si="184">B59</f>
        <v xml:space="preserve">Стеллаж узкий высокий </v>
      </c>
      <c r="K204" s="178">
        <v>1</v>
      </c>
      <c r="L204" s="178">
        <f t="shared" si="184"/>
        <v>6783</v>
      </c>
      <c r="N204" s="235" t="str">
        <f t="shared" si="182"/>
        <v xml:space="preserve">LT.D-3 (R) </v>
      </c>
      <c r="O204" s="235" t="str">
        <f t="shared" si="182"/>
        <v xml:space="preserve">Дверь дсп низкая  </v>
      </c>
      <c r="P204" s="211">
        <v>1</v>
      </c>
      <c r="Q204" s="236">
        <f>D72</f>
        <v>1969</v>
      </c>
      <c r="S204" s="235" t="str">
        <f>A69</f>
        <v>LT.D-2 (L)</v>
      </c>
      <c r="T204" s="235" t="str">
        <f>B69</f>
        <v xml:space="preserve">Дверь дсп средняя </v>
      </c>
      <c r="U204" s="211">
        <v>1</v>
      </c>
      <c r="V204" s="236">
        <f>D69</f>
        <v>2325</v>
      </c>
    </row>
    <row r="205" spans="1:27" ht="27.6" x14ac:dyDescent="0.3">
      <c r="A205" s="237" t="s">
        <v>480</v>
      </c>
      <c r="B205" s="87" t="s">
        <v>268</v>
      </c>
      <c r="C205" s="211" t="s">
        <v>1016</v>
      </c>
      <c r="D205" s="211">
        <f t="shared" si="117"/>
        <v>9822</v>
      </c>
      <c r="E205" s="326">
        <v>14143.68</v>
      </c>
      <c r="F205" s="102" t="s">
        <v>680</v>
      </c>
      <c r="G205" s="174"/>
      <c r="H205" s="317">
        <f t="shared" si="174"/>
        <v>22629.887999999999</v>
      </c>
      <c r="I205" s="178" t="str">
        <f>A59</f>
        <v>LT.SU-1</v>
      </c>
      <c r="J205" s="178" t="str">
        <f t="shared" ref="J205:L205" si="185">B59</f>
        <v xml:space="preserve">Стеллаж узкий высокий </v>
      </c>
      <c r="K205" s="178">
        <v>1</v>
      </c>
      <c r="L205" s="178">
        <f t="shared" si="185"/>
        <v>6783</v>
      </c>
      <c r="N205" s="235" t="str">
        <f>A67</f>
        <v>LT.D-1 (L)</v>
      </c>
      <c r="O205" s="235" t="str">
        <f>B67</f>
        <v xml:space="preserve">Дверь дсп высокая </v>
      </c>
      <c r="P205" s="211">
        <v>1</v>
      </c>
      <c r="Q205" s="236">
        <f>D67</f>
        <v>3039</v>
      </c>
      <c r="S205" s="250"/>
      <c r="U205" s="101"/>
      <c r="V205" s="101"/>
    </row>
    <row r="206" spans="1:27" ht="27.6" x14ac:dyDescent="0.3">
      <c r="A206" s="237" t="s">
        <v>481</v>
      </c>
      <c r="B206" s="87" t="s">
        <v>269</v>
      </c>
      <c r="C206" s="211" t="s">
        <v>1016</v>
      </c>
      <c r="D206" s="211">
        <f t="shared" ref="D206" si="186">K206*L206+P206*Q206+U206*V206+Z206*AA206+AE206*AF206+AJ206*AK206</f>
        <v>9822</v>
      </c>
      <c r="E206" s="326">
        <v>14143.68</v>
      </c>
      <c r="F206" s="102" t="s">
        <v>681</v>
      </c>
      <c r="G206" s="174"/>
      <c r="H206" s="317">
        <f t="shared" si="174"/>
        <v>22629.887999999999</v>
      </c>
      <c r="I206" s="178" t="str">
        <f>A59</f>
        <v>LT.SU-1</v>
      </c>
      <c r="J206" s="178" t="str">
        <f t="shared" ref="J206:L206" si="187">B59</f>
        <v xml:space="preserve">Стеллаж узкий высокий </v>
      </c>
      <c r="K206" s="178">
        <v>1</v>
      </c>
      <c r="L206" s="178">
        <f t="shared" si="187"/>
        <v>6783</v>
      </c>
      <c r="N206" s="235" t="str">
        <f>A68</f>
        <v xml:space="preserve">LT.D-1 (R) </v>
      </c>
      <c r="O206" s="235" t="str">
        <f>B68</f>
        <v xml:space="preserve">Дверь дсп высокая </v>
      </c>
      <c r="P206" s="211">
        <v>1</v>
      </c>
      <c r="Q206" s="236">
        <f>D68</f>
        <v>3039</v>
      </c>
      <c r="S206" s="250"/>
      <c r="U206" s="101"/>
      <c r="V206" s="101"/>
    </row>
    <row r="207" spans="1:27" ht="27.6" x14ac:dyDescent="0.3">
      <c r="A207" s="237" t="s">
        <v>482</v>
      </c>
      <c r="B207" s="87" t="s">
        <v>270</v>
      </c>
      <c r="C207" s="211" t="s">
        <v>1016</v>
      </c>
      <c r="D207" s="211">
        <f t="shared" si="117"/>
        <v>13389</v>
      </c>
      <c r="E207" s="326">
        <v>19280.16</v>
      </c>
      <c r="F207" s="102" t="s">
        <v>682</v>
      </c>
      <c r="G207" s="174"/>
      <c r="H207" s="317">
        <f t="shared" si="174"/>
        <v>30848.256000000001</v>
      </c>
      <c r="I207" s="178" t="str">
        <f>A59</f>
        <v>LT.SU-1</v>
      </c>
      <c r="J207" s="178" t="str">
        <f t="shared" ref="J207:L207" si="188">B59</f>
        <v xml:space="preserve">Стеллаж узкий высокий </v>
      </c>
      <c r="K207" s="178">
        <v>1</v>
      </c>
      <c r="L207" s="178">
        <f t="shared" si="188"/>
        <v>6783</v>
      </c>
      <c r="N207" s="235" t="str">
        <f>A73</f>
        <v>LT.S-1 R (L)</v>
      </c>
      <c r="O207" s="235" t="str">
        <f>B73</f>
        <v>Дверь стекло в раме высокое</v>
      </c>
      <c r="P207" s="211">
        <v>1</v>
      </c>
      <c r="Q207" s="236">
        <f>D73</f>
        <v>6606</v>
      </c>
      <c r="S207" s="250"/>
      <c r="U207" s="101"/>
      <c r="V207" s="101"/>
    </row>
    <row r="208" spans="1:27" ht="27.6" x14ac:dyDescent="0.3">
      <c r="A208" s="237" t="s">
        <v>483</v>
      </c>
      <c r="B208" s="87" t="s">
        <v>271</v>
      </c>
      <c r="C208" s="211" t="s">
        <v>1016</v>
      </c>
      <c r="D208" s="211">
        <f t="shared" ref="D208:D251" si="189">K208*L208+P208*Q208+U208*V208+Z208*AA208+AE208*AF208+AJ208*AK208</f>
        <v>13389</v>
      </c>
      <c r="E208" s="326">
        <v>19280.16</v>
      </c>
      <c r="F208" s="102" t="s">
        <v>683</v>
      </c>
      <c r="G208" s="174"/>
      <c r="H208" s="317">
        <f t="shared" si="174"/>
        <v>30848.256000000001</v>
      </c>
      <c r="I208" s="178" t="str">
        <f>A59</f>
        <v>LT.SU-1</v>
      </c>
      <c r="J208" s="178" t="str">
        <f t="shared" ref="J208:L208" si="190">B59</f>
        <v xml:space="preserve">Стеллаж узкий высокий </v>
      </c>
      <c r="K208" s="178">
        <v>1</v>
      </c>
      <c r="L208" s="178">
        <f t="shared" si="190"/>
        <v>6783</v>
      </c>
      <c r="N208" s="235" t="str">
        <f>A74</f>
        <v xml:space="preserve">LT.S-1 R (R) </v>
      </c>
      <c r="O208" s="235" t="str">
        <f>B74</f>
        <v>Дверь стекло в раме высокое</v>
      </c>
      <c r="P208" s="211">
        <v>1</v>
      </c>
      <c r="Q208" s="236">
        <f>D74</f>
        <v>6606</v>
      </c>
      <c r="S208" s="250"/>
      <c r="U208" s="101"/>
      <c r="V208" s="101"/>
    </row>
    <row r="209" spans="1:22" ht="27.6" x14ac:dyDescent="0.3">
      <c r="A209" s="237" t="s">
        <v>484</v>
      </c>
      <c r="B209" s="87" t="s">
        <v>272</v>
      </c>
      <c r="C209" s="211" t="s">
        <v>1016</v>
      </c>
      <c r="D209" s="211">
        <f t="shared" si="189"/>
        <v>14798</v>
      </c>
      <c r="E209" s="326">
        <v>21309.120000000003</v>
      </c>
      <c r="F209" s="102" t="s">
        <v>686</v>
      </c>
      <c r="G209" s="174"/>
      <c r="H209" s="317">
        <f t="shared" si="174"/>
        <v>34094.592000000004</v>
      </c>
      <c r="I209" s="178" t="str">
        <f>A59</f>
        <v>LT.SU-1</v>
      </c>
      <c r="J209" s="178" t="str">
        <f t="shared" ref="J209:L209" si="191">B59</f>
        <v xml:space="preserve">Стеллаж узкий высокий </v>
      </c>
      <c r="K209" s="178">
        <v>1</v>
      </c>
      <c r="L209" s="178">
        <f t="shared" si="191"/>
        <v>6783</v>
      </c>
      <c r="N209" s="235" t="str">
        <f>A79</f>
        <v xml:space="preserve">LT.S-1 R (L) white  </v>
      </c>
      <c r="O209" s="235" t="str">
        <f>B79</f>
        <v xml:space="preserve">Дверь стекло в раме высокое Lacobel white  black </v>
      </c>
      <c r="P209" s="211">
        <v>1</v>
      </c>
      <c r="Q209" s="236">
        <f>D79</f>
        <v>8015</v>
      </c>
      <c r="S209" s="250"/>
      <c r="U209" s="101"/>
    </row>
    <row r="210" spans="1:22" ht="27.6" x14ac:dyDescent="0.3">
      <c r="A210" s="237" t="s">
        <v>485</v>
      </c>
      <c r="B210" s="87" t="s">
        <v>273</v>
      </c>
      <c r="C210" s="211" t="s">
        <v>1016</v>
      </c>
      <c r="D210" s="211">
        <f t="shared" si="189"/>
        <v>14798</v>
      </c>
      <c r="E210" s="326">
        <v>21309.120000000003</v>
      </c>
      <c r="F210" s="102" t="s">
        <v>684</v>
      </c>
      <c r="G210" s="174"/>
      <c r="H210" s="317">
        <f t="shared" si="174"/>
        <v>34094.592000000004</v>
      </c>
      <c r="I210" s="178" t="str">
        <f>A59</f>
        <v>LT.SU-1</v>
      </c>
      <c r="J210" s="178" t="str">
        <f t="shared" ref="J210:L210" si="192">B59</f>
        <v xml:space="preserve">Стеллаж узкий высокий </v>
      </c>
      <c r="K210" s="178">
        <v>1</v>
      </c>
      <c r="L210" s="178">
        <f t="shared" si="192"/>
        <v>6783</v>
      </c>
      <c r="N210" s="235" t="str">
        <f>A81</f>
        <v xml:space="preserve">LT.S-1 R (L)  black </v>
      </c>
      <c r="O210" s="235" t="str">
        <f>B81</f>
        <v xml:space="preserve">Дверь стекло в раме высокое Lacobel white  black </v>
      </c>
      <c r="P210" s="211">
        <v>1</v>
      </c>
      <c r="Q210" s="236">
        <f>D81</f>
        <v>8015</v>
      </c>
      <c r="S210" s="250"/>
      <c r="U210" s="101"/>
    </row>
    <row r="211" spans="1:22" ht="27.6" x14ac:dyDescent="0.3">
      <c r="A211" s="237" t="s">
        <v>486</v>
      </c>
      <c r="B211" s="87" t="s">
        <v>274</v>
      </c>
      <c r="C211" s="211" t="s">
        <v>1016</v>
      </c>
      <c r="D211" s="211">
        <f t="shared" si="189"/>
        <v>14798</v>
      </c>
      <c r="E211" s="326">
        <v>21309.120000000003</v>
      </c>
      <c r="F211" s="102" t="s">
        <v>687</v>
      </c>
      <c r="G211" s="174"/>
      <c r="H211" s="317">
        <f t="shared" si="174"/>
        <v>34094.592000000004</v>
      </c>
      <c r="I211" s="178" t="str">
        <f>A59</f>
        <v>LT.SU-1</v>
      </c>
      <c r="J211" s="178" t="str">
        <f t="shared" ref="J211:L211" si="193">B59</f>
        <v xml:space="preserve">Стеллаж узкий высокий </v>
      </c>
      <c r="K211" s="178">
        <v>1</v>
      </c>
      <c r="L211" s="178">
        <f t="shared" si="193"/>
        <v>6783</v>
      </c>
      <c r="N211" s="235" t="str">
        <f>A80</f>
        <v>LT.S-1 R  (R) white</v>
      </c>
      <c r="O211" s="235" t="str">
        <f>B80</f>
        <v xml:space="preserve">Дверь стекло в раме высокое Lacobel white  black </v>
      </c>
      <c r="P211" s="211">
        <v>1</v>
      </c>
      <c r="Q211" s="236">
        <f>D80</f>
        <v>8015</v>
      </c>
      <c r="S211" s="250"/>
      <c r="U211" s="101"/>
    </row>
    <row r="212" spans="1:22" ht="28.2" thickBot="1" x14ac:dyDescent="0.35">
      <c r="A212" s="247" t="s">
        <v>487</v>
      </c>
      <c r="B212" s="117" t="s">
        <v>275</v>
      </c>
      <c r="C212" s="248" t="s">
        <v>1016</v>
      </c>
      <c r="D212" s="248">
        <f t="shared" si="189"/>
        <v>14798</v>
      </c>
      <c r="E212" s="328">
        <v>21309.120000000003</v>
      </c>
      <c r="F212" s="102" t="s">
        <v>685</v>
      </c>
      <c r="G212" s="174"/>
      <c r="H212" s="317">
        <f t="shared" si="174"/>
        <v>34094.592000000004</v>
      </c>
      <c r="I212" s="178" t="str">
        <f>A59</f>
        <v>LT.SU-1</v>
      </c>
      <c r="J212" s="178" t="str">
        <f t="shared" ref="J212:L212" si="194">B59</f>
        <v xml:space="preserve">Стеллаж узкий высокий </v>
      </c>
      <c r="K212" s="178">
        <v>1</v>
      </c>
      <c r="L212" s="178">
        <f t="shared" si="194"/>
        <v>6783</v>
      </c>
      <c r="N212" s="235" t="str">
        <f>A82</f>
        <v xml:space="preserve">LT.S-1 R  (R)  black </v>
      </c>
      <c r="O212" s="235" t="str">
        <f>B82</f>
        <v xml:space="preserve">Дверь стекло в раме высокое Lacobel white  black </v>
      </c>
      <c r="P212" s="211">
        <v>1</v>
      </c>
      <c r="Q212" s="236">
        <f>D82</f>
        <v>8015</v>
      </c>
      <c r="S212" s="250"/>
      <c r="U212" s="101"/>
    </row>
    <row r="213" spans="1:22" ht="27.6" x14ac:dyDescent="0.3">
      <c r="A213" s="251" t="s">
        <v>488</v>
      </c>
      <c r="B213" s="86" t="s">
        <v>276</v>
      </c>
      <c r="C213" s="252" t="s">
        <v>1017</v>
      </c>
      <c r="D213" s="253">
        <f t="shared" si="189"/>
        <v>6792</v>
      </c>
      <c r="E213" s="329">
        <v>9780.48</v>
      </c>
      <c r="F213" s="102" t="s">
        <v>710</v>
      </c>
      <c r="G213" s="174"/>
      <c r="H213" s="317">
        <f t="shared" si="174"/>
        <v>15648.768</v>
      </c>
      <c r="I213" s="178" t="str">
        <f>A60</f>
        <v>LT.SU-2</v>
      </c>
      <c r="J213" s="178" t="str">
        <f t="shared" ref="J213:L213" si="195">B60</f>
        <v xml:space="preserve">Стеллаж узкий средний  </v>
      </c>
      <c r="K213" s="178">
        <v>1</v>
      </c>
      <c r="L213" s="178">
        <f t="shared" si="195"/>
        <v>4823</v>
      </c>
      <c r="N213" s="235" t="str">
        <f>A71</f>
        <v>LT.D-3 (L)</v>
      </c>
      <c r="O213" s="235" t="str">
        <f>B71</f>
        <v xml:space="preserve">Дверь дсп низкая  </v>
      </c>
      <c r="P213" s="211">
        <v>1</v>
      </c>
      <c r="Q213" s="236">
        <f>D71</f>
        <v>1969</v>
      </c>
      <c r="S213" s="250"/>
      <c r="U213" s="101"/>
    </row>
    <row r="214" spans="1:22" ht="27.6" x14ac:dyDescent="0.3">
      <c r="A214" s="237" t="s">
        <v>489</v>
      </c>
      <c r="B214" s="87" t="s">
        <v>277</v>
      </c>
      <c r="C214" s="223" t="s">
        <v>1017</v>
      </c>
      <c r="D214" s="211">
        <f t="shared" si="189"/>
        <v>6792</v>
      </c>
      <c r="E214" s="326">
        <v>9780.48</v>
      </c>
      <c r="F214" s="102" t="s">
        <v>711</v>
      </c>
      <c r="G214" s="174"/>
      <c r="H214" s="317">
        <f t="shared" si="174"/>
        <v>15648.768</v>
      </c>
      <c r="I214" s="178" t="str">
        <f>A60</f>
        <v>LT.SU-2</v>
      </c>
      <c r="J214" s="178" t="str">
        <f t="shared" ref="J214:L214" si="196">B60</f>
        <v xml:space="preserve">Стеллаж узкий средний  </v>
      </c>
      <c r="K214" s="178">
        <v>1</v>
      </c>
      <c r="L214" s="178">
        <f t="shared" si="196"/>
        <v>4823</v>
      </c>
      <c r="N214" s="235" t="str">
        <f>A72</f>
        <v xml:space="preserve">LT.D-3 (R) </v>
      </c>
      <c r="O214" s="235" t="str">
        <f>B72</f>
        <v xml:space="preserve">Дверь дсп низкая  </v>
      </c>
      <c r="P214" s="211">
        <v>1</v>
      </c>
      <c r="Q214" s="236">
        <f>D72</f>
        <v>1969</v>
      </c>
      <c r="S214" s="250"/>
      <c r="U214" s="101"/>
    </row>
    <row r="215" spans="1:22" ht="27.6" x14ac:dyDescent="0.3">
      <c r="A215" s="237" t="s">
        <v>490</v>
      </c>
      <c r="B215" s="87" t="s">
        <v>278</v>
      </c>
      <c r="C215" s="223" t="s">
        <v>1017</v>
      </c>
      <c r="D215" s="211">
        <f t="shared" si="189"/>
        <v>6904</v>
      </c>
      <c r="E215" s="326">
        <v>9941.76</v>
      </c>
      <c r="F215" s="102" t="s">
        <v>712</v>
      </c>
      <c r="G215" s="174"/>
      <c r="H215" s="317">
        <f t="shared" si="174"/>
        <v>15906.815999999999</v>
      </c>
      <c r="I215" s="178" t="str">
        <f>A60</f>
        <v>LT.SU-2</v>
      </c>
      <c r="J215" s="178" t="str">
        <f t="shared" ref="J215:L215" si="197">B60</f>
        <v xml:space="preserve">Стеллаж узкий средний  </v>
      </c>
      <c r="K215" s="178">
        <v>1</v>
      </c>
      <c r="L215" s="178">
        <f t="shared" si="197"/>
        <v>4823</v>
      </c>
      <c r="N215" s="235" t="str">
        <f>A93</f>
        <v>LT.S-3 (L)</v>
      </c>
      <c r="O215" s="235" t="str">
        <f>B93</f>
        <v>Дверь стекло низкое</v>
      </c>
      <c r="P215" s="211">
        <v>1</v>
      </c>
      <c r="Q215" s="236">
        <f>D93</f>
        <v>1253</v>
      </c>
      <c r="S215" s="163" t="str">
        <f>A95</f>
        <v>LT.FS</v>
      </c>
      <c r="T215" s="163" t="str">
        <f>B95</f>
        <v>Фурнитура стекла без рамы</v>
      </c>
      <c r="U215" s="211">
        <v>1</v>
      </c>
      <c r="V215" s="240">
        <f>D95</f>
        <v>828</v>
      </c>
    </row>
    <row r="216" spans="1:22" ht="27.6" x14ac:dyDescent="0.3">
      <c r="A216" s="237" t="s">
        <v>491</v>
      </c>
      <c r="B216" s="87" t="s">
        <v>279</v>
      </c>
      <c r="C216" s="223" t="s">
        <v>1017</v>
      </c>
      <c r="D216" s="211">
        <f t="shared" si="189"/>
        <v>6904</v>
      </c>
      <c r="E216" s="326">
        <v>9941.76</v>
      </c>
      <c r="F216" s="102" t="s">
        <v>713</v>
      </c>
      <c r="G216" s="174"/>
      <c r="H216" s="317">
        <f t="shared" si="174"/>
        <v>15906.815999999999</v>
      </c>
      <c r="I216" s="178" t="str">
        <f>A60</f>
        <v>LT.SU-2</v>
      </c>
      <c r="J216" s="178" t="str">
        <f t="shared" ref="J216:L216" si="198">B60</f>
        <v xml:space="preserve">Стеллаж узкий средний  </v>
      </c>
      <c r="K216" s="178">
        <v>1</v>
      </c>
      <c r="L216" s="178">
        <f t="shared" si="198"/>
        <v>4823</v>
      </c>
      <c r="N216" s="235" t="str">
        <f>A94</f>
        <v xml:space="preserve">LT.S-3  (R) </v>
      </c>
      <c r="O216" s="235" t="str">
        <f>B94</f>
        <v>Дверь стекло низкое</v>
      </c>
      <c r="P216" s="211">
        <v>1</v>
      </c>
      <c r="Q216" s="236">
        <f>D94</f>
        <v>1253</v>
      </c>
      <c r="S216" s="163" t="str">
        <f>A95</f>
        <v>LT.FS</v>
      </c>
      <c r="T216" s="163" t="str">
        <f>B95</f>
        <v>Фурнитура стекла без рамы</v>
      </c>
      <c r="U216" s="211">
        <v>1</v>
      </c>
      <c r="V216" s="240">
        <f>D95</f>
        <v>828</v>
      </c>
    </row>
    <row r="217" spans="1:22" ht="27.6" x14ac:dyDescent="0.3">
      <c r="A217" s="237" t="s">
        <v>492</v>
      </c>
      <c r="B217" s="87" t="s">
        <v>280</v>
      </c>
      <c r="C217" s="223" t="s">
        <v>1017</v>
      </c>
      <c r="D217" s="211">
        <f t="shared" si="189"/>
        <v>9291</v>
      </c>
      <c r="E217" s="326">
        <v>13379.039999999999</v>
      </c>
      <c r="F217" s="102" t="s">
        <v>716</v>
      </c>
      <c r="G217" s="174"/>
      <c r="H217" s="317">
        <f t="shared" si="174"/>
        <v>21406.464</v>
      </c>
      <c r="I217" s="178" t="str">
        <f>A60</f>
        <v>LT.SU-2</v>
      </c>
      <c r="J217" s="178" t="str">
        <f t="shared" ref="J217:L217" si="199">B60</f>
        <v xml:space="preserve">Стеллаж узкий средний  </v>
      </c>
      <c r="K217" s="178">
        <v>1</v>
      </c>
      <c r="L217" s="178">
        <f t="shared" si="199"/>
        <v>4823</v>
      </c>
      <c r="N217" s="235" t="str">
        <f>A77</f>
        <v>LT.S-3 R (L)</v>
      </c>
      <c r="O217" s="235" t="str">
        <f>B77</f>
        <v>Дверь стекло в раме низкое</v>
      </c>
      <c r="P217" s="211">
        <v>1</v>
      </c>
      <c r="Q217" s="236">
        <f>D77</f>
        <v>4468</v>
      </c>
      <c r="S217" s="250"/>
      <c r="T217" s="250"/>
      <c r="U217" s="101"/>
      <c r="V217" s="241"/>
    </row>
    <row r="218" spans="1:22" ht="27.6" x14ac:dyDescent="0.3">
      <c r="A218" s="237" t="s">
        <v>493</v>
      </c>
      <c r="B218" s="87" t="s">
        <v>281</v>
      </c>
      <c r="C218" s="223" t="s">
        <v>1017</v>
      </c>
      <c r="D218" s="211">
        <f t="shared" si="189"/>
        <v>9291</v>
      </c>
      <c r="E218" s="326">
        <v>13379.039999999999</v>
      </c>
      <c r="F218" s="102" t="s">
        <v>717</v>
      </c>
      <c r="G218" s="174"/>
      <c r="H218" s="317">
        <f t="shared" si="174"/>
        <v>21406.464</v>
      </c>
      <c r="I218" s="178" t="str">
        <f>A60</f>
        <v>LT.SU-2</v>
      </c>
      <c r="J218" s="178" t="str">
        <f t="shared" ref="J218:L218" si="200">B60</f>
        <v xml:space="preserve">Стеллаж узкий средний  </v>
      </c>
      <c r="K218" s="178">
        <v>1</v>
      </c>
      <c r="L218" s="178">
        <f t="shared" si="200"/>
        <v>4823</v>
      </c>
      <c r="N218" s="235" t="str">
        <f>A78</f>
        <v xml:space="preserve">LT.S-3 R (R) </v>
      </c>
      <c r="O218" s="235" t="str">
        <f>B78</f>
        <v>Дверь стекло в раме низкое</v>
      </c>
      <c r="P218" s="211">
        <v>1</v>
      </c>
      <c r="Q218" s="236">
        <f>D78</f>
        <v>4468</v>
      </c>
      <c r="S218" s="250"/>
      <c r="T218" s="250"/>
      <c r="U218" s="101"/>
      <c r="V218" s="241"/>
    </row>
    <row r="219" spans="1:22" ht="27.6" x14ac:dyDescent="0.3">
      <c r="A219" s="237" t="s">
        <v>494</v>
      </c>
      <c r="B219" s="87" t="s">
        <v>282</v>
      </c>
      <c r="C219" s="223" t="s">
        <v>1017</v>
      </c>
      <c r="D219" s="211">
        <f t="shared" si="189"/>
        <v>9945</v>
      </c>
      <c r="E219" s="326">
        <v>14320.8</v>
      </c>
      <c r="F219" s="102" t="s">
        <v>718</v>
      </c>
      <c r="G219" s="174"/>
      <c r="H219" s="317">
        <f t="shared" si="174"/>
        <v>22913.279999999999</v>
      </c>
      <c r="I219" s="178" t="str">
        <f>A60</f>
        <v>LT.SU-2</v>
      </c>
      <c r="J219" s="178" t="str">
        <f t="shared" ref="J219:L219" si="201">B60</f>
        <v xml:space="preserve">Стеллаж узкий средний  </v>
      </c>
      <c r="K219" s="178">
        <v>1</v>
      </c>
      <c r="L219" s="178">
        <f t="shared" si="201"/>
        <v>4823</v>
      </c>
      <c r="N219" s="235" t="str">
        <f>A87</f>
        <v>LT.S-3 R (L) white</v>
      </c>
      <c r="O219" s="235" t="str">
        <f>B87</f>
        <v xml:space="preserve">Дверь стекло в раме низкое Lacobel white  black </v>
      </c>
      <c r="P219" s="211">
        <v>1</v>
      </c>
      <c r="Q219" s="236">
        <f>D87</f>
        <v>5122</v>
      </c>
      <c r="S219" s="250"/>
      <c r="T219" s="250"/>
      <c r="U219" s="101"/>
      <c r="V219" s="241"/>
    </row>
    <row r="220" spans="1:22" ht="27.6" x14ac:dyDescent="0.3">
      <c r="A220" s="237" t="s">
        <v>495</v>
      </c>
      <c r="B220" s="87" t="s">
        <v>283</v>
      </c>
      <c r="C220" s="223" t="s">
        <v>1017</v>
      </c>
      <c r="D220" s="211">
        <f t="shared" si="189"/>
        <v>9945</v>
      </c>
      <c r="E220" s="326">
        <v>14320.8</v>
      </c>
      <c r="F220" s="102" t="s">
        <v>714</v>
      </c>
      <c r="G220" s="174"/>
      <c r="H220" s="317">
        <f t="shared" si="174"/>
        <v>22913.279999999999</v>
      </c>
      <c r="I220" s="178" t="str">
        <f>A60</f>
        <v>LT.SU-2</v>
      </c>
      <c r="J220" s="178" t="str">
        <f t="shared" ref="J220:L220" si="202">B60</f>
        <v xml:space="preserve">Стеллаж узкий средний  </v>
      </c>
      <c r="K220" s="178">
        <v>1</v>
      </c>
      <c r="L220" s="178">
        <f t="shared" si="202"/>
        <v>4823</v>
      </c>
      <c r="N220" s="235" t="str">
        <f>A89</f>
        <v xml:space="preserve">LT.S-3 R (L) black </v>
      </c>
      <c r="O220" s="235" t="str">
        <f>B89</f>
        <v xml:space="preserve">Дверь стекло в раме низкое Lacobel white  black </v>
      </c>
      <c r="P220" s="211">
        <v>1</v>
      </c>
      <c r="Q220" s="236">
        <f>D89</f>
        <v>5122</v>
      </c>
      <c r="S220" s="250"/>
      <c r="T220" s="250"/>
      <c r="U220" s="101"/>
      <c r="V220" s="241"/>
    </row>
    <row r="221" spans="1:22" ht="27.6" x14ac:dyDescent="0.3">
      <c r="A221" s="237" t="s">
        <v>496</v>
      </c>
      <c r="B221" s="87" t="s">
        <v>284</v>
      </c>
      <c r="C221" s="223" t="s">
        <v>1017</v>
      </c>
      <c r="D221" s="211">
        <f t="shared" si="189"/>
        <v>9945</v>
      </c>
      <c r="E221" s="326">
        <v>14320.8</v>
      </c>
      <c r="F221" s="102" t="s">
        <v>719</v>
      </c>
      <c r="G221" s="174"/>
      <c r="H221" s="317">
        <f t="shared" si="174"/>
        <v>22913.279999999999</v>
      </c>
      <c r="I221" s="178" t="str">
        <f>A60</f>
        <v>LT.SU-2</v>
      </c>
      <c r="J221" s="178" t="str">
        <f t="shared" ref="J221:L221" si="203">B60</f>
        <v xml:space="preserve">Стеллаж узкий средний  </v>
      </c>
      <c r="K221" s="178">
        <v>1</v>
      </c>
      <c r="L221" s="178">
        <f t="shared" si="203"/>
        <v>4823</v>
      </c>
      <c r="N221" s="235" t="str">
        <f>A88</f>
        <v>LT.S-3 R  (R) white</v>
      </c>
      <c r="O221" s="235" t="str">
        <f>B88</f>
        <v xml:space="preserve">Дверь стекло в раме низкое Lacobel white  black </v>
      </c>
      <c r="P221" s="211">
        <v>1</v>
      </c>
      <c r="Q221" s="236">
        <f>D88</f>
        <v>5122</v>
      </c>
      <c r="S221" s="250"/>
      <c r="T221" s="250"/>
      <c r="U221" s="101"/>
      <c r="V221" s="241"/>
    </row>
    <row r="222" spans="1:22" ht="27.6" x14ac:dyDescent="0.3">
      <c r="A222" s="237" t="s">
        <v>497</v>
      </c>
      <c r="B222" s="87" t="s">
        <v>285</v>
      </c>
      <c r="C222" s="223" t="s">
        <v>1017</v>
      </c>
      <c r="D222" s="211">
        <f t="shared" si="189"/>
        <v>9945</v>
      </c>
      <c r="E222" s="326">
        <v>14320.8</v>
      </c>
      <c r="F222" s="102" t="s">
        <v>715</v>
      </c>
      <c r="G222" s="174"/>
      <c r="H222" s="317">
        <f t="shared" si="174"/>
        <v>22913.279999999999</v>
      </c>
      <c r="I222" s="178" t="str">
        <f>A60</f>
        <v>LT.SU-2</v>
      </c>
      <c r="J222" s="178" t="str">
        <f t="shared" ref="J222:L222" si="204">B60</f>
        <v xml:space="preserve">Стеллаж узкий средний  </v>
      </c>
      <c r="K222" s="178">
        <v>1</v>
      </c>
      <c r="L222" s="178">
        <f t="shared" si="204"/>
        <v>4823</v>
      </c>
      <c r="N222" s="235" t="str">
        <f>A90</f>
        <v xml:space="preserve">LT.S-3 R  (R) black </v>
      </c>
      <c r="O222" s="235" t="str">
        <f>B90</f>
        <v xml:space="preserve">Дверь стекло в раме низкое Lacobel white  black </v>
      </c>
      <c r="P222" s="211">
        <v>1</v>
      </c>
      <c r="Q222" s="236">
        <f>D90</f>
        <v>5122</v>
      </c>
      <c r="S222" s="250"/>
      <c r="T222" s="250"/>
      <c r="U222" s="101"/>
      <c r="V222" s="241"/>
    </row>
    <row r="223" spans="1:22" ht="27.6" x14ac:dyDescent="0.3">
      <c r="A223" s="237" t="s">
        <v>498</v>
      </c>
      <c r="B223" s="87" t="s">
        <v>286</v>
      </c>
      <c r="C223" s="223" t="s">
        <v>1017</v>
      </c>
      <c r="D223" s="211">
        <f t="shared" si="189"/>
        <v>7148</v>
      </c>
      <c r="E223" s="326">
        <v>10293.119999999999</v>
      </c>
      <c r="F223" s="102" t="s">
        <v>720</v>
      </c>
      <c r="G223" s="174"/>
      <c r="H223" s="317">
        <f t="shared" si="174"/>
        <v>16468.991999999998</v>
      </c>
      <c r="I223" s="178" t="str">
        <f>A60</f>
        <v>LT.SU-2</v>
      </c>
      <c r="J223" s="178" t="str">
        <f t="shared" ref="J223:L223" si="205">B60</f>
        <v xml:space="preserve">Стеллаж узкий средний  </v>
      </c>
      <c r="K223" s="178">
        <v>1</v>
      </c>
      <c r="L223" s="178">
        <f t="shared" si="205"/>
        <v>4823</v>
      </c>
      <c r="N223" s="235" t="str">
        <f>A69</f>
        <v>LT.D-2 (L)</v>
      </c>
      <c r="O223" s="235" t="str">
        <f>B69</f>
        <v xml:space="preserve">Дверь дсп средняя </v>
      </c>
      <c r="P223" s="211">
        <v>1</v>
      </c>
      <c r="Q223" s="236">
        <f>D69</f>
        <v>2325</v>
      </c>
      <c r="S223" s="250"/>
      <c r="T223" s="250"/>
      <c r="U223" s="101"/>
      <c r="V223" s="241"/>
    </row>
    <row r="224" spans="1:22" ht="27.6" x14ac:dyDescent="0.3">
      <c r="A224" s="237" t="s">
        <v>499</v>
      </c>
      <c r="B224" s="87" t="s">
        <v>287</v>
      </c>
      <c r="C224" s="223" t="s">
        <v>1017</v>
      </c>
      <c r="D224" s="211">
        <f t="shared" si="189"/>
        <v>7148</v>
      </c>
      <c r="E224" s="326">
        <v>10293.119999999999</v>
      </c>
      <c r="F224" s="102" t="s">
        <v>721</v>
      </c>
      <c r="G224" s="174"/>
      <c r="H224" s="317">
        <f t="shared" si="174"/>
        <v>16468.991999999998</v>
      </c>
      <c r="I224" s="178" t="str">
        <f>A60</f>
        <v>LT.SU-2</v>
      </c>
      <c r="J224" s="178" t="str">
        <f t="shared" ref="J224:L224" si="206">B60</f>
        <v xml:space="preserve">Стеллаж узкий средний  </v>
      </c>
      <c r="K224" s="178">
        <v>1</v>
      </c>
      <c r="L224" s="178">
        <f t="shared" si="206"/>
        <v>4823</v>
      </c>
      <c r="N224" s="235" t="str">
        <f>A70</f>
        <v xml:space="preserve">LT.D-2 (R) </v>
      </c>
      <c r="O224" s="235" t="str">
        <f>B70</f>
        <v xml:space="preserve">Дверь дсп средняя </v>
      </c>
      <c r="P224" s="211">
        <v>1</v>
      </c>
      <c r="Q224" s="236">
        <f>D70</f>
        <v>2325</v>
      </c>
      <c r="S224" s="250"/>
      <c r="T224" s="250"/>
      <c r="U224" s="101"/>
      <c r="V224" s="241"/>
    </row>
    <row r="225" spans="1:27" ht="27.6" x14ac:dyDescent="0.3">
      <c r="A225" s="237" t="s">
        <v>500</v>
      </c>
      <c r="B225" s="87" t="s">
        <v>288</v>
      </c>
      <c r="C225" s="223" t="s">
        <v>1017</v>
      </c>
      <c r="D225" s="211">
        <f t="shared" si="189"/>
        <v>7264</v>
      </c>
      <c r="E225" s="326">
        <v>10460.16</v>
      </c>
      <c r="F225" s="102" t="s">
        <v>722</v>
      </c>
      <c r="G225" s="174"/>
      <c r="H225" s="317">
        <f t="shared" si="174"/>
        <v>16736.256000000001</v>
      </c>
      <c r="I225" s="178" t="str">
        <f>A60</f>
        <v>LT.SU-2</v>
      </c>
      <c r="J225" s="178" t="str">
        <f t="shared" ref="J225:L225" si="207">B60</f>
        <v xml:space="preserve">Стеллаж узкий средний  </v>
      </c>
      <c r="K225" s="178">
        <v>1</v>
      </c>
      <c r="L225" s="178">
        <f t="shared" si="207"/>
        <v>4823</v>
      </c>
      <c r="N225" s="235" t="str">
        <f>A91</f>
        <v>LT.S-2 (L)</v>
      </c>
      <c r="O225" s="235" t="str">
        <f>B91</f>
        <v>Дверь стекло среднее</v>
      </c>
      <c r="P225" s="211">
        <v>1</v>
      </c>
      <c r="Q225" s="236">
        <f>D91</f>
        <v>1613</v>
      </c>
      <c r="S225" s="163" t="str">
        <f>A95</f>
        <v>LT.FS</v>
      </c>
      <c r="T225" s="163" t="str">
        <f>B95</f>
        <v>Фурнитура стекла без рамы</v>
      </c>
      <c r="U225" s="211">
        <v>1</v>
      </c>
      <c r="V225" s="240">
        <f>D95</f>
        <v>828</v>
      </c>
    </row>
    <row r="226" spans="1:27" ht="27.6" x14ac:dyDescent="0.3">
      <c r="A226" s="237" t="s">
        <v>501</v>
      </c>
      <c r="B226" s="87" t="s">
        <v>289</v>
      </c>
      <c r="C226" s="223" t="s">
        <v>1017</v>
      </c>
      <c r="D226" s="211">
        <f t="shared" si="189"/>
        <v>7264</v>
      </c>
      <c r="E226" s="326">
        <v>10460.16</v>
      </c>
      <c r="F226" s="102" t="s">
        <v>723</v>
      </c>
      <c r="G226" s="174"/>
      <c r="H226" s="317">
        <f t="shared" si="174"/>
        <v>16736.256000000001</v>
      </c>
      <c r="I226" s="178" t="str">
        <f>A60</f>
        <v>LT.SU-2</v>
      </c>
      <c r="J226" s="178" t="str">
        <f t="shared" ref="J226:L226" si="208">B60</f>
        <v xml:space="preserve">Стеллаж узкий средний  </v>
      </c>
      <c r="K226" s="178">
        <v>1</v>
      </c>
      <c r="L226" s="178">
        <f t="shared" si="208"/>
        <v>4823</v>
      </c>
      <c r="N226" s="235" t="str">
        <f>A92</f>
        <v xml:space="preserve">LT.S-2  (R) </v>
      </c>
      <c r="O226" s="235" t="str">
        <f>B92</f>
        <v>Дверь стекло среднее</v>
      </c>
      <c r="P226" s="211">
        <v>1</v>
      </c>
      <c r="Q226" s="236">
        <f>D92</f>
        <v>1613</v>
      </c>
      <c r="S226" s="163" t="str">
        <f>A95</f>
        <v>LT.FS</v>
      </c>
      <c r="T226" s="163" t="str">
        <f>B95</f>
        <v>Фурнитура стекла без рамы</v>
      </c>
      <c r="U226" s="211">
        <v>1</v>
      </c>
      <c r="V226" s="240">
        <f>D95</f>
        <v>828</v>
      </c>
    </row>
    <row r="227" spans="1:27" ht="27.6" x14ac:dyDescent="0.3">
      <c r="A227" s="237" t="s">
        <v>502</v>
      </c>
      <c r="B227" s="87" t="s">
        <v>290</v>
      </c>
      <c r="C227" s="223" t="s">
        <v>1017</v>
      </c>
      <c r="D227" s="211">
        <f t="shared" si="189"/>
        <v>10181</v>
      </c>
      <c r="E227" s="326">
        <v>14660.64</v>
      </c>
      <c r="F227" s="102" t="s">
        <v>724</v>
      </c>
      <c r="G227" s="174"/>
      <c r="H227" s="317">
        <f t="shared" si="174"/>
        <v>23457.023999999998</v>
      </c>
      <c r="I227" s="178" t="str">
        <f>A60</f>
        <v>LT.SU-2</v>
      </c>
      <c r="J227" s="178" t="str">
        <f t="shared" ref="J227:L227" si="209">B60</f>
        <v xml:space="preserve">Стеллаж узкий средний  </v>
      </c>
      <c r="K227" s="178">
        <v>1</v>
      </c>
      <c r="L227" s="178">
        <f t="shared" si="209"/>
        <v>4823</v>
      </c>
      <c r="N227" s="235" t="str">
        <f>A75</f>
        <v>LT.S-2 R (L)</v>
      </c>
      <c r="O227" s="235" t="str">
        <f>B75</f>
        <v>Дверь стекло в раме среднее</v>
      </c>
      <c r="P227" s="211">
        <v>1</v>
      </c>
      <c r="Q227" s="236">
        <f>D75</f>
        <v>5358</v>
      </c>
      <c r="S227" s="250"/>
      <c r="U227" s="101"/>
      <c r="V227" s="101"/>
    </row>
    <row r="228" spans="1:27" ht="27.6" x14ac:dyDescent="0.3">
      <c r="A228" s="237" t="s">
        <v>503</v>
      </c>
      <c r="B228" s="87" t="s">
        <v>291</v>
      </c>
      <c r="C228" s="223" t="s">
        <v>1017</v>
      </c>
      <c r="D228" s="211">
        <f t="shared" si="189"/>
        <v>10181</v>
      </c>
      <c r="E228" s="326">
        <v>14660.64</v>
      </c>
      <c r="F228" s="102" t="s">
        <v>725</v>
      </c>
      <c r="G228" s="174"/>
      <c r="H228" s="317">
        <f t="shared" si="174"/>
        <v>23457.023999999998</v>
      </c>
      <c r="I228" s="178" t="str">
        <f>A60</f>
        <v>LT.SU-2</v>
      </c>
      <c r="J228" s="178" t="str">
        <f t="shared" ref="J228:L228" si="210">B60</f>
        <v xml:space="preserve">Стеллаж узкий средний  </v>
      </c>
      <c r="K228" s="178">
        <v>1</v>
      </c>
      <c r="L228" s="178">
        <f t="shared" si="210"/>
        <v>4823</v>
      </c>
      <c r="N228" s="235" t="str">
        <f>A76</f>
        <v xml:space="preserve">LT.S-2 R (R) </v>
      </c>
      <c r="O228" s="235" t="str">
        <f>B76</f>
        <v>Дверь стекло в раме среднее</v>
      </c>
      <c r="P228" s="211">
        <v>1</v>
      </c>
      <c r="Q228" s="236">
        <f>D76</f>
        <v>5358</v>
      </c>
      <c r="S228" s="250"/>
      <c r="U228" s="101"/>
    </row>
    <row r="229" spans="1:27" ht="27.6" x14ac:dyDescent="0.3">
      <c r="A229" s="237" t="s">
        <v>504</v>
      </c>
      <c r="B229" s="87" t="s">
        <v>292</v>
      </c>
      <c r="C229" s="223" t="s">
        <v>1017</v>
      </c>
      <c r="D229" s="211">
        <f t="shared" si="189"/>
        <v>11159</v>
      </c>
      <c r="E229" s="326">
        <v>16068.96</v>
      </c>
      <c r="F229" s="102" t="s">
        <v>728</v>
      </c>
      <c r="G229" s="174"/>
      <c r="H229" s="317">
        <f t="shared" si="174"/>
        <v>25710.335999999996</v>
      </c>
      <c r="I229" s="178" t="str">
        <f>A60</f>
        <v>LT.SU-2</v>
      </c>
      <c r="J229" s="178" t="str">
        <f t="shared" ref="J229:L229" si="211">B60</f>
        <v xml:space="preserve">Стеллаж узкий средний  </v>
      </c>
      <c r="K229" s="178">
        <v>1</v>
      </c>
      <c r="L229" s="178">
        <f t="shared" si="211"/>
        <v>4823</v>
      </c>
      <c r="N229" s="235" t="str">
        <f>A83</f>
        <v>LT.S-2 R (L) white</v>
      </c>
      <c r="O229" s="235" t="str">
        <f>B83</f>
        <v xml:space="preserve">Дверь стекло в раме среднее Lacobel white  black </v>
      </c>
      <c r="P229" s="211">
        <v>1</v>
      </c>
      <c r="Q229" s="236">
        <f>D83</f>
        <v>6336</v>
      </c>
      <c r="S229" s="250"/>
      <c r="U229" s="101"/>
    </row>
    <row r="230" spans="1:27" ht="27.6" x14ac:dyDescent="0.3">
      <c r="A230" s="237" t="s">
        <v>505</v>
      </c>
      <c r="B230" s="87" t="s">
        <v>293</v>
      </c>
      <c r="C230" s="223" t="s">
        <v>1017</v>
      </c>
      <c r="D230" s="211">
        <f t="shared" si="189"/>
        <v>11159</v>
      </c>
      <c r="E230" s="326">
        <v>16068.96</v>
      </c>
      <c r="F230" s="102" t="s">
        <v>726</v>
      </c>
      <c r="G230" s="174"/>
      <c r="H230" s="317">
        <f t="shared" si="174"/>
        <v>25710.335999999996</v>
      </c>
      <c r="I230" s="178" t="str">
        <f>A60</f>
        <v>LT.SU-2</v>
      </c>
      <c r="J230" s="178" t="str">
        <f t="shared" ref="J230:L230" si="212">B60</f>
        <v xml:space="preserve">Стеллаж узкий средний  </v>
      </c>
      <c r="K230" s="178">
        <v>1</v>
      </c>
      <c r="L230" s="178">
        <f t="shared" si="212"/>
        <v>4823</v>
      </c>
      <c r="N230" s="235" t="str">
        <f>A85</f>
        <v xml:space="preserve">LT.S-2 R (L) black </v>
      </c>
      <c r="O230" s="235" t="str">
        <f>B85</f>
        <v xml:space="preserve">Дверь стекло в раме среднее Lacobel white  black </v>
      </c>
      <c r="P230" s="211">
        <v>1</v>
      </c>
      <c r="Q230" s="236">
        <f>D85</f>
        <v>6336</v>
      </c>
      <c r="S230" s="250"/>
      <c r="U230" s="101"/>
    </row>
    <row r="231" spans="1:27" ht="27.6" x14ac:dyDescent="0.3">
      <c r="A231" s="237" t="s">
        <v>506</v>
      </c>
      <c r="B231" s="87" t="s">
        <v>294</v>
      </c>
      <c r="C231" s="223" t="s">
        <v>1017</v>
      </c>
      <c r="D231" s="211">
        <f t="shared" si="189"/>
        <v>11159</v>
      </c>
      <c r="E231" s="326">
        <v>16068.96</v>
      </c>
      <c r="F231" s="102" t="s">
        <v>729</v>
      </c>
      <c r="G231" s="174"/>
      <c r="H231" s="317">
        <f t="shared" si="174"/>
        <v>25710.335999999996</v>
      </c>
      <c r="I231" s="178" t="str">
        <f>A60</f>
        <v>LT.SU-2</v>
      </c>
      <c r="J231" s="178" t="str">
        <f t="shared" ref="J231:L231" si="213">B60</f>
        <v xml:space="preserve">Стеллаж узкий средний  </v>
      </c>
      <c r="K231" s="178">
        <v>1</v>
      </c>
      <c r="L231" s="178">
        <f t="shared" si="213"/>
        <v>4823</v>
      </c>
      <c r="N231" s="235" t="str">
        <f>A84</f>
        <v>LT.S-2 R  (R) white</v>
      </c>
      <c r="O231" s="235" t="str">
        <f>B84</f>
        <v xml:space="preserve">Дверь стекло в раме среднее Lacobel white  black </v>
      </c>
      <c r="P231" s="211">
        <v>1</v>
      </c>
      <c r="Q231" s="236">
        <f>D84</f>
        <v>6336</v>
      </c>
      <c r="S231" s="250"/>
      <c r="U231" s="101"/>
    </row>
    <row r="232" spans="1:27" ht="28.2" thickBot="1" x14ac:dyDescent="0.35">
      <c r="A232" s="243" t="s">
        <v>507</v>
      </c>
      <c r="B232" s="115" t="s">
        <v>295</v>
      </c>
      <c r="C232" s="244" t="s">
        <v>1017</v>
      </c>
      <c r="D232" s="245">
        <f t="shared" si="189"/>
        <v>11159</v>
      </c>
      <c r="E232" s="327">
        <v>16068.96</v>
      </c>
      <c r="F232" s="102" t="s">
        <v>727</v>
      </c>
      <c r="G232" s="174"/>
      <c r="H232" s="317">
        <f t="shared" si="174"/>
        <v>25710.335999999996</v>
      </c>
      <c r="I232" s="178" t="str">
        <f>A60</f>
        <v>LT.SU-2</v>
      </c>
      <c r="J232" s="178" t="str">
        <f t="shared" ref="J232:L232" si="214">B60</f>
        <v xml:space="preserve">Стеллаж узкий средний  </v>
      </c>
      <c r="K232" s="178">
        <v>1</v>
      </c>
      <c r="L232" s="178">
        <f t="shared" si="214"/>
        <v>4823</v>
      </c>
      <c r="N232" s="235" t="str">
        <f>A86</f>
        <v xml:space="preserve">LT.S-2 R  (R) black </v>
      </c>
      <c r="O232" s="235" t="str">
        <f>B86</f>
        <v xml:space="preserve">Дверь стекло в раме среднее Lacobel white  black </v>
      </c>
      <c r="P232" s="211">
        <v>1</v>
      </c>
      <c r="Q232" s="236">
        <f>D86</f>
        <v>6336</v>
      </c>
      <c r="S232" s="250"/>
      <c r="U232" s="101"/>
    </row>
    <row r="233" spans="1:27" ht="27.6" x14ac:dyDescent="0.3">
      <c r="A233" s="229" t="s">
        <v>442</v>
      </c>
      <c r="B233" s="116" t="s">
        <v>302</v>
      </c>
      <c r="C233" s="231" t="s">
        <v>1018</v>
      </c>
      <c r="D233" s="232">
        <f t="shared" si="189"/>
        <v>18922</v>
      </c>
      <c r="E233" s="325">
        <v>27247.68</v>
      </c>
      <c r="F233" s="102" t="s">
        <v>737</v>
      </c>
      <c r="G233" s="174"/>
      <c r="H233" s="317">
        <f t="shared" si="174"/>
        <v>43596.288</v>
      </c>
      <c r="I233" s="178" t="str">
        <f>A97</f>
        <v>LT.SD-1</v>
      </c>
      <c r="J233" s="178" t="str">
        <f t="shared" ref="J233:L233" si="215">B97</f>
        <v xml:space="preserve">Стеллаж четырехсекционный </v>
      </c>
      <c r="K233" s="178">
        <v>1</v>
      </c>
      <c r="L233" s="178">
        <f t="shared" si="215"/>
        <v>9994</v>
      </c>
      <c r="N233" s="242" t="str">
        <f>A98</f>
        <v>LT.D-4  (L)</v>
      </c>
      <c r="O233" s="56" t="s">
        <v>199</v>
      </c>
      <c r="P233" s="163">
        <v>2</v>
      </c>
      <c r="Q233" s="211">
        <f>$D$98</f>
        <v>1817</v>
      </c>
      <c r="S233" s="242" t="str">
        <f>A99</f>
        <v xml:space="preserve">LT.D-4  (R) </v>
      </c>
      <c r="T233" s="242" t="str">
        <f>B99</f>
        <v xml:space="preserve">Дверь дсп шкаф четырехсекционный </v>
      </c>
      <c r="U233" s="163">
        <v>2</v>
      </c>
      <c r="V233" s="240">
        <f>D99</f>
        <v>1817</v>
      </c>
      <c r="X233" s="242" t="str">
        <f>A132</f>
        <v>NZ 60-100</v>
      </c>
      <c r="Y233" s="242" t="str">
        <f>B132</f>
        <v>Опора малая</v>
      </c>
      <c r="Z233" s="211">
        <v>4</v>
      </c>
      <c r="AA233" s="240">
        <f>D132</f>
        <v>415</v>
      </c>
    </row>
    <row r="234" spans="1:27" ht="27.6" x14ac:dyDescent="0.3">
      <c r="A234" s="237" t="s">
        <v>443</v>
      </c>
      <c r="B234" s="87" t="s">
        <v>303</v>
      </c>
      <c r="C234" s="223" t="s">
        <v>1018</v>
      </c>
      <c r="D234" s="211">
        <f t="shared" si="189"/>
        <v>28802</v>
      </c>
      <c r="E234" s="326">
        <v>41474.879999999997</v>
      </c>
      <c r="F234" s="102" t="s">
        <v>738</v>
      </c>
      <c r="G234" s="174"/>
      <c r="H234" s="317">
        <f t="shared" si="174"/>
        <v>66359.80799999999</v>
      </c>
      <c r="I234" s="178" t="str">
        <f>A97</f>
        <v>LT.SD-1</v>
      </c>
      <c r="J234" s="178" t="str">
        <f t="shared" ref="J234:L234" si="216">B97</f>
        <v xml:space="preserve">Стеллаж четырехсекционный </v>
      </c>
      <c r="K234" s="178">
        <v>1</v>
      </c>
      <c r="L234" s="178">
        <f t="shared" si="216"/>
        <v>9994</v>
      </c>
      <c r="N234" s="242" t="str">
        <f>A102</f>
        <v xml:space="preserve">LT.S-4 R (L) white  </v>
      </c>
      <c r="O234" s="56" t="s">
        <v>200</v>
      </c>
      <c r="P234" s="211">
        <v>2</v>
      </c>
      <c r="Q234" s="211">
        <f>$D$102</f>
        <v>4287</v>
      </c>
      <c r="S234" s="242" t="str">
        <f>A103</f>
        <v>LT.S-4 R  (R) white</v>
      </c>
      <c r="T234" s="242" t="str">
        <f>B103</f>
        <v>Дверь стекло рама шкаф четырехсекционный</v>
      </c>
      <c r="U234" s="211">
        <v>2</v>
      </c>
      <c r="V234" s="240">
        <f>D103</f>
        <v>4287</v>
      </c>
      <c r="X234" s="242" t="str">
        <f>A132</f>
        <v>NZ 60-100</v>
      </c>
      <c r="Y234" s="242" t="str">
        <f>B132</f>
        <v>Опора малая</v>
      </c>
      <c r="Z234" s="211">
        <v>4</v>
      </c>
      <c r="AA234" s="240">
        <f>D132</f>
        <v>415</v>
      </c>
    </row>
    <row r="235" spans="1:27" ht="27.6" x14ac:dyDescent="0.3">
      <c r="A235" s="237" t="s">
        <v>444</v>
      </c>
      <c r="B235" s="87" t="s">
        <v>304</v>
      </c>
      <c r="C235" s="223" t="s">
        <v>1018</v>
      </c>
      <c r="D235" s="211">
        <f t="shared" si="189"/>
        <v>28802</v>
      </c>
      <c r="E235" s="326">
        <v>41474.879999999997</v>
      </c>
      <c r="F235" s="102" t="s">
        <v>736</v>
      </c>
      <c r="G235" s="174"/>
      <c r="H235" s="317">
        <f t="shared" si="174"/>
        <v>66359.80799999999</v>
      </c>
      <c r="I235" s="178" t="str">
        <f>A97</f>
        <v>LT.SD-1</v>
      </c>
      <c r="J235" s="178" t="str">
        <f t="shared" ref="J235:L235" si="217">B97</f>
        <v xml:space="preserve">Стеллаж четырехсекционный </v>
      </c>
      <c r="K235" s="178">
        <v>1</v>
      </c>
      <c r="L235" s="178">
        <f t="shared" si="217"/>
        <v>9994</v>
      </c>
      <c r="N235" s="242" t="str">
        <f>A104</f>
        <v xml:space="preserve">LT.S-4 R (L)  black </v>
      </c>
      <c r="O235" s="56" t="s">
        <v>201</v>
      </c>
      <c r="P235" s="211">
        <v>2</v>
      </c>
      <c r="Q235" s="211">
        <f>$D$102</f>
        <v>4287</v>
      </c>
      <c r="S235" s="242" t="str">
        <f>A105</f>
        <v xml:space="preserve">LT.S-4 R  (R)  black </v>
      </c>
      <c r="T235" s="242" t="str">
        <f>B105</f>
        <v>Дверь стекло рама шкаф четырехсекционный</v>
      </c>
      <c r="U235" s="211">
        <v>2</v>
      </c>
      <c r="V235" s="240">
        <f>D105</f>
        <v>4287</v>
      </c>
      <c r="X235" s="178" t="str">
        <f>A132</f>
        <v>NZ 60-100</v>
      </c>
      <c r="Y235" s="178" t="str">
        <f>B132</f>
        <v>Опора малая</v>
      </c>
      <c r="Z235" s="211">
        <v>4</v>
      </c>
      <c r="AA235" s="236">
        <f>D132</f>
        <v>415</v>
      </c>
    </row>
    <row r="236" spans="1:27" ht="27.6" x14ac:dyDescent="0.3">
      <c r="A236" s="237" t="s">
        <v>445</v>
      </c>
      <c r="B236" s="87" t="s">
        <v>305</v>
      </c>
      <c r="C236" s="223" t="s">
        <v>1018</v>
      </c>
      <c r="D236" s="211">
        <f t="shared" si="189"/>
        <v>16362</v>
      </c>
      <c r="E236" s="326">
        <v>23561.279999999999</v>
      </c>
      <c r="F236" s="102" t="s">
        <v>707</v>
      </c>
      <c r="G236" s="174"/>
      <c r="H236" s="317">
        <f t="shared" si="174"/>
        <v>37698.047999999995</v>
      </c>
      <c r="I236" s="178" t="str">
        <f>A97</f>
        <v>LT.SD-1</v>
      </c>
      <c r="J236" s="178" t="str">
        <f t="shared" ref="J236:L236" si="218">B97</f>
        <v xml:space="preserve">Стеллаж четырехсекционный </v>
      </c>
      <c r="K236" s="178">
        <v>1</v>
      </c>
      <c r="L236" s="178">
        <f t="shared" si="218"/>
        <v>9994</v>
      </c>
      <c r="N236" s="242" t="str">
        <f>A100</f>
        <v>LT.D-5  (L)</v>
      </c>
      <c r="O236" s="56" t="s">
        <v>202</v>
      </c>
      <c r="P236" s="211">
        <v>1</v>
      </c>
      <c r="Q236" s="211">
        <f>$D$100</f>
        <v>2354</v>
      </c>
      <c r="S236" s="242" t="str">
        <f>A101</f>
        <v xml:space="preserve">LT.D-5  (R) </v>
      </c>
      <c r="T236" s="242" t="str">
        <f>B101</f>
        <v xml:space="preserve">Дверь дсп шкаф четырехсекционный </v>
      </c>
      <c r="U236" s="211">
        <v>1</v>
      </c>
      <c r="V236" s="240">
        <f>D101</f>
        <v>2354</v>
      </c>
      <c r="X236" s="178" t="str">
        <f>A132</f>
        <v>NZ 60-100</v>
      </c>
      <c r="Y236" s="178" t="str">
        <f>B132</f>
        <v>Опора малая</v>
      </c>
      <c r="Z236" s="211">
        <v>4</v>
      </c>
      <c r="AA236" s="236">
        <f>D132</f>
        <v>415</v>
      </c>
    </row>
    <row r="237" spans="1:27" ht="27.6" x14ac:dyDescent="0.3">
      <c r="A237" s="237" t="s">
        <v>368</v>
      </c>
      <c r="B237" s="87" t="s">
        <v>307</v>
      </c>
      <c r="C237" s="223" t="s">
        <v>1018</v>
      </c>
      <c r="D237" s="211">
        <f t="shared" si="189"/>
        <v>24060</v>
      </c>
      <c r="E237" s="326">
        <v>34646.400000000001</v>
      </c>
      <c r="F237" s="102" t="s">
        <v>709</v>
      </c>
      <c r="G237" s="174"/>
      <c r="H237" s="317">
        <f t="shared" si="174"/>
        <v>55434.240000000005</v>
      </c>
      <c r="I237" s="178" t="str">
        <f>A97</f>
        <v>LT.SD-1</v>
      </c>
      <c r="J237" s="178" t="str">
        <f t="shared" ref="J237:L237" si="219">B97</f>
        <v xml:space="preserve">Стеллаж четырехсекционный </v>
      </c>
      <c r="K237" s="178">
        <v>1</v>
      </c>
      <c r="L237" s="178">
        <f t="shared" si="219"/>
        <v>9994</v>
      </c>
      <c r="N237" s="242" t="str">
        <f>A106</f>
        <v xml:space="preserve">LT.S-5 R (L) white  </v>
      </c>
      <c r="O237" s="56" t="s">
        <v>203</v>
      </c>
      <c r="P237" s="211">
        <v>1</v>
      </c>
      <c r="Q237" s="211">
        <f>$D$106</f>
        <v>6203</v>
      </c>
      <c r="S237" s="242" t="str">
        <f>A107</f>
        <v>LT.S-5 R  (R) white</v>
      </c>
      <c r="T237" s="242" t="str">
        <f>B107</f>
        <v>Дверь стекло рама шкаф четырехсекционный</v>
      </c>
      <c r="U237" s="211">
        <v>1</v>
      </c>
      <c r="V237" s="240">
        <f>D107</f>
        <v>6203</v>
      </c>
      <c r="X237" s="178" t="str">
        <f>A132</f>
        <v>NZ 60-100</v>
      </c>
      <c r="Y237" s="178" t="str">
        <f>B132</f>
        <v>Опора малая</v>
      </c>
      <c r="Z237" s="211">
        <v>4</v>
      </c>
      <c r="AA237" s="236">
        <f>D132</f>
        <v>415</v>
      </c>
    </row>
    <row r="238" spans="1:27" ht="28.2" thickBot="1" x14ac:dyDescent="0.35">
      <c r="A238" s="247" t="s">
        <v>367</v>
      </c>
      <c r="B238" s="117" t="s">
        <v>306</v>
      </c>
      <c r="C238" s="227" t="s">
        <v>1018</v>
      </c>
      <c r="D238" s="248">
        <f t="shared" si="189"/>
        <v>24060</v>
      </c>
      <c r="E238" s="328">
        <v>34646.400000000001</v>
      </c>
      <c r="F238" s="102" t="s">
        <v>708</v>
      </c>
      <c r="G238" s="174"/>
      <c r="H238" s="317">
        <f t="shared" si="174"/>
        <v>55434.240000000005</v>
      </c>
      <c r="I238" s="178" t="str">
        <f>A97</f>
        <v>LT.SD-1</v>
      </c>
      <c r="J238" s="178" t="str">
        <f t="shared" ref="J238:L238" si="220">B97</f>
        <v xml:space="preserve">Стеллаж четырехсекционный </v>
      </c>
      <c r="K238" s="178">
        <v>1</v>
      </c>
      <c r="L238" s="178">
        <f t="shared" si="220"/>
        <v>9994</v>
      </c>
      <c r="N238" s="242" t="str">
        <f>A108</f>
        <v xml:space="preserve">LT.S-5 R (L)  black </v>
      </c>
      <c r="O238" s="56" t="s">
        <v>204</v>
      </c>
      <c r="P238" s="211">
        <v>1</v>
      </c>
      <c r="Q238" s="211">
        <f>$D$106</f>
        <v>6203</v>
      </c>
      <c r="S238" s="242" t="str">
        <f>A109</f>
        <v xml:space="preserve">LT.S-5 R  (R)  black </v>
      </c>
      <c r="T238" s="242" t="str">
        <f>B109</f>
        <v>Дверь стекло рама шкаф четырехсекционный</v>
      </c>
      <c r="U238" s="211">
        <v>1</v>
      </c>
      <c r="V238" s="240">
        <f>D109</f>
        <v>6203</v>
      </c>
      <c r="X238" s="178" t="str">
        <f>A132</f>
        <v>NZ 60-100</v>
      </c>
      <c r="Y238" s="178" t="str">
        <f>B132</f>
        <v>Опора малая</v>
      </c>
      <c r="Z238" s="211">
        <v>4</v>
      </c>
      <c r="AA238" s="236">
        <f>D132</f>
        <v>415</v>
      </c>
    </row>
    <row r="239" spans="1:27" x14ac:dyDescent="0.3">
      <c r="A239" s="254" t="s">
        <v>390</v>
      </c>
      <c r="B239" s="255" t="s">
        <v>166</v>
      </c>
      <c r="C239" s="162" t="s">
        <v>1019</v>
      </c>
      <c r="D239" s="232">
        <f t="shared" si="189"/>
        <v>25621</v>
      </c>
      <c r="E239" s="325">
        <v>36894.240000000005</v>
      </c>
      <c r="F239" s="102" t="s">
        <v>731</v>
      </c>
      <c r="G239" s="174"/>
      <c r="H239" s="317">
        <f t="shared" si="174"/>
        <v>59030.784000000007</v>
      </c>
      <c r="I239" s="178" t="str">
        <f>A33</f>
        <v>LT.TS-3</v>
      </c>
      <c r="J239" s="178" t="str">
        <f t="shared" ref="J239:L239" si="221">B33</f>
        <v>Тумба стационарная  3 секции</v>
      </c>
      <c r="K239" s="178">
        <v>1</v>
      </c>
      <c r="L239" s="178">
        <f t="shared" si="221"/>
        <v>12583</v>
      </c>
      <c r="N239" s="242" t="str">
        <f>A35</f>
        <v>LT.PK</v>
      </c>
      <c r="O239" s="242" t="str">
        <f>B35</f>
        <v>Полка тумбы стационарной</v>
      </c>
      <c r="P239" s="211">
        <v>1</v>
      </c>
      <c r="Q239" s="240">
        <f>D35</f>
        <v>540</v>
      </c>
      <c r="S239" s="235" t="str">
        <f>A36</f>
        <v>LT.YK</v>
      </c>
      <c r="T239" s="235" t="str">
        <f>B36</f>
        <v>Блок ящиков  тумбы стационарной</v>
      </c>
      <c r="U239" s="211">
        <v>2</v>
      </c>
      <c r="V239" s="236">
        <f>D36</f>
        <v>6249</v>
      </c>
      <c r="X239" s="250"/>
      <c r="Z239" s="101"/>
    </row>
    <row r="240" spans="1:27" x14ac:dyDescent="0.3">
      <c r="A240" s="256" t="s">
        <v>391</v>
      </c>
      <c r="B240" s="176" t="s">
        <v>167</v>
      </c>
      <c r="C240" s="163" t="s">
        <v>1019</v>
      </c>
      <c r="D240" s="211">
        <f t="shared" si="189"/>
        <v>27438</v>
      </c>
      <c r="E240" s="326">
        <v>39510.720000000001</v>
      </c>
      <c r="F240" s="102" t="s">
        <v>732</v>
      </c>
      <c r="G240" s="174"/>
      <c r="H240" s="317">
        <f t="shared" si="174"/>
        <v>63217.152000000002</v>
      </c>
      <c r="I240" s="178" t="str">
        <f>A33</f>
        <v>LT.TS-3</v>
      </c>
      <c r="J240" s="178" t="str">
        <f t="shared" ref="J240:L240" si="222">B33</f>
        <v>Тумба стационарная  3 секции</v>
      </c>
      <c r="K240" s="178">
        <v>1</v>
      </c>
      <c r="L240" s="178">
        <f t="shared" si="222"/>
        <v>12583</v>
      </c>
      <c r="N240" s="235" t="str">
        <f>A35</f>
        <v>LT.PK</v>
      </c>
      <c r="O240" s="235" t="str">
        <f>B35</f>
        <v>Полка тумбы стационарной</v>
      </c>
      <c r="P240" s="211">
        <v>1</v>
      </c>
      <c r="Q240" s="236">
        <f>D35</f>
        <v>540</v>
      </c>
      <c r="S240" s="235" t="str">
        <f>A36</f>
        <v>LT.YK</v>
      </c>
      <c r="T240" s="235" t="str">
        <f>B36</f>
        <v>Блок ящиков  тумбы стационарной</v>
      </c>
      <c r="U240" s="211">
        <v>2</v>
      </c>
      <c r="V240" s="236">
        <f>D36</f>
        <v>6249</v>
      </c>
      <c r="X240" s="242" t="s">
        <v>532</v>
      </c>
      <c r="Y240" s="56" t="str">
        <f>B98</f>
        <v xml:space="preserve">Дверь дсп шкаф четырехсекционный </v>
      </c>
      <c r="Z240" s="211">
        <v>1</v>
      </c>
      <c r="AA240" s="56">
        <f>D98</f>
        <v>1817</v>
      </c>
    </row>
    <row r="241" spans="1:32" x14ac:dyDescent="0.3">
      <c r="A241" s="256" t="s">
        <v>392</v>
      </c>
      <c r="B241" s="176" t="s">
        <v>166</v>
      </c>
      <c r="C241" s="163" t="s">
        <v>1019</v>
      </c>
      <c r="D241" s="211">
        <f t="shared" si="189"/>
        <v>31330</v>
      </c>
      <c r="E241" s="326">
        <v>45115.199999999997</v>
      </c>
      <c r="F241" s="102" t="s">
        <v>733</v>
      </c>
      <c r="G241" s="174"/>
      <c r="H241" s="317">
        <f t="shared" si="174"/>
        <v>72184.319999999992</v>
      </c>
      <c r="I241" s="178" t="str">
        <f>A33</f>
        <v>LT.TS-3</v>
      </c>
      <c r="J241" s="178" t="str">
        <f t="shared" ref="J241:L241" si="223">B33</f>
        <v>Тумба стационарная  3 секции</v>
      </c>
      <c r="K241" s="178">
        <v>1</v>
      </c>
      <c r="L241" s="178">
        <f t="shared" si="223"/>
        <v>12583</v>
      </c>
      <c r="N241" s="235" t="str">
        <f>A36</f>
        <v>LT.YK</v>
      </c>
      <c r="O241" s="235" t="str">
        <f>B36</f>
        <v>Блок ящиков  тумбы стационарной</v>
      </c>
      <c r="P241" s="211">
        <v>3</v>
      </c>
      <c r="Q241" s="236">
        <f>D36</f>
        <v>6249</v>
      </c>
      <c r="S241" s="250"/>
      <c r="T241" s="250"/>
      <c r="U241" s="101"/>
      <c r="V241" s="241"/>
      <c r="X241" s="250"/>
      <c r="Z241" s="101"/>
      <c r="AF241" s="241"/>
    </row>
    <row r="242" spans="1:32" x14ac:dyDescent="0.3">
      <c r="A242" s="256" t="s">
        <v>393</v>
      </c>
      <c r="B242" s="176" t="s">
        <v>166</v>
      </c>
      <c r="C242" s="163" t="s">
        <v>1019</v>
      </c>
      <c r="D242" s="211">
        <f t="shared" si="189"/>
        <v>22124</v>
      </c>
      <c r="E242" s="326">
        <v>31858.560000000005</v>
      </c>
      <c r="F242" s="102" t="s">
        <v>734</v>
      </c>
      <c r="G242" s="174"/>
      <c r="H242" s="317">
        <f t="shared" si="174"/>
        <v>50973.696000000011</v>
      </c>
      <c r="I242" s="178" t="str">
        <f>A33</f>
        <v>LT.TS-3</v>
      </c>
      <c r="J242" s="178" t="str">
        <f t="shared" ref="J242:L242" si="224">B33</f>
        <v>Тумба стационарная  3 секции</v>
      </c>
      <c r="K242" s="178">
        <v>1</v>
      </c>
      <c r="L242" s="178">
        <f t="shared" si="224"/>
        <v>12583</v>
      </c>
      <c r="N242" s="235" t="str">
        <f>A35</f>
        <v>LT.PK</v>
      </c>
      <c r="O242" s="235" t="str">
        <f>B35</f>
        <v>Полка тумбы стационарной</v>
      </c>
      <c r="P242" s="211">
        <v>3</v>
      </c>
      <c r="Q242" s="236">
        <f>D35</f>
        <v>540</v>
      </c>
      <c r="S242" s="235" t="s">
        <v>532</v>
      </c>
      <c r="T242" s="235" t="str">
        <f>B98</f>
        <v xml:space="preserve">Дверь дсп шкаф четырехсекционный </v>
      </c>
      <c r="U242" s="211">
        <v>2</v>
      </c>
      <c r="V242" s="236">
        <f>D98</f>
        <v>1817</v>
      </c>
      <c r="X242" s="242" t="str">
        <f>A103</f>
        <v>LT.S-4 R  (R) white</v>
      </c>
      <c r="Y242" s="242" t="str">
        <f>B103</f>
        <v>Дверь стекло рама шкаф четырехсекционный</v>
      </c>
      <c r="Z242" s="211">
        <v>1</v>
      </c>
      <c r="AA242" s="240">
        <f>D103</f>
        <v>4287</v>
      </c>
    </row>
    <row r="243" spans="1:32" x14ac:dyDescent="0.3">
      <c r="A243" s="256" t="s">
        <v>394</v>
      </c>
      <c r="B243" s="176" t="s">
        <v>166</v>
      </c>
      <c r="C243" s="163" t="s">
        <v>1019</v>
      </c>
      <c r="D243" s="211">
        <f t="shared" si="189"/>
        <v>27064</v>
      </c>
      <c r="E243" s="326">
        <v>38972.160000000003</v>
      </c>
      <c r="F243" s="102" t="s">
        <v>698</v>
      </c>
      <c r="G243" s="174"/>
      <c r="H243" s="317">
        <f t="shared" si="174"/>
        <v>62355.456000000006</v>
      </c>
      <c r="I243" s="178" t="str">
        <f>A33</f>
        <v>LT.TS-3</v>
      </c>
      <c r="J243" s="178" t="str">
        <f t="shared" ref="J243:L243" si="225">B33</f>
        <v>Тумба стационарная  3 секции</v>
      </c>
      <c r="K243" s="178">
        <v>1</v>
      </c>
      <c r="L243" s="178">
        <f t="shared" si="225"/>
        <v>12583</v>
      </c>
      <c r="N243" s="235" t="str">
        <f>A35</f>
        <v>LT.PK</v>
      </c>
      <c r="O243" s="235" t="str">
        <f>B35</f>
        <v>Полка тумбы стационарной</v>
      </c>
      <c r="P243" s="211">
        <v>3</v>
      </c>
      <c r="Q243" s="236">
        <f>D35</f>
        <v>540</v>
      </c>
      <c r="S243" s="242" t="str">
        <f>A103</f>
        <v>LT.S-4 R  (R) white</v>
      </c>
      <c r="T243" s="242" t="str">
        <f>B103</f>
        <v>Дверь стекло рама шкаф четырехсекционный</v>
      </c>
      <c r="U243" s="211">
        <v>3</v>
      </c>
      <c r="V243" s="240">
        <f>D103</f>
        <v>4287</v>
      </c>
      <c r="X243" s="250"/>
      <c r="Z243" s="101"/>
    </row>
    <row r="244" spans="1:32" x14ac:dyDescent="0.3">
      <c r="A244" s="256" t="s">
        <v>395</v>
      </c>
      <c r="B244" s="176" t="s">
        <v>166</v>
      </c>
      <c r="C244" s="163" t="s">
        <v>1019</v>
      </c>
      <c r="D244" s="211">
        <f t="shared" si="189"/>
        <v>19654</v>
      </c>
      <c r="E244" s="326">
        <v>28301.760000000002</v>
      </c>
      <c r="F244" s="102" t="s">
        <v>699</v>
      </c>
      <c r="G244" s="174"/>
      <c r="H244" s="317">
        <f t="shared" si="174"/>
        <v>45282.816000000006</v>
      </c>
      <c r="I244" s="178" t="str">
        <f>A33</f>
        <v>LT.TS-3</v>
      </c>
      <c r="J244" s="178" t="str">
        <f t="shared" ref="J244:L244" si="226">B33</f>
        <v>Тумба стационарная  3 секции</v>
      </c>
      <c r="K244" s="178">
        <v>1</v>
      </c>
      <c r="L244" s="178">
        <f t="shared" si="226"/>
        <v>12583</v>
      </c>
      <c r="N244" s="235" t="str">
        <f>A35</f>
        <v>LT.PK</v>
      </c>
      <c r="O244" s="235" t="str">
        <f>B35</f>
        <v>Полка тумбы стационарной</v>
      </c>
      <c r="P244" s="211">
        <v>3</v>
      </c>
      <c r="Q244" s="236">
        <f>D35</f>
        <v>540</v>
      </c>
      <c r="S244" s="242" t="s">
        <v>532</v>
      </c>
      <c r="T244" s="56" t="str">
        <f>B98</f>
        <v xml:space="preserve">Дверь дсп шкаф четырехсекционный </v>
      </c>
      <c r="U244" s="211">
        <v>3</v>
      </c>
      <c r="V244" s="56">
        <f>D98</f>
        <v>1817</v>
      </c>
      <c r="X244" s="250"/>
      <c r="Z244" s="101"/>
      <c r="AF244" s="241"/>
    </row>
    <row r="245" spans="1:32" x14ac:dyDescent="0.3">
      <c r="A245" s="256" t="s">
        <v>396</v>
      </c>
      <c r="B245" s="176" t="s">
        <v>167</v>
      </c>
      <c r="C245" s="163" t="s">
        <v>1020</v>
      </c>
      <c r="D245" s="211">
        <f t="shared" si="189"/>
        <v>31456</v>
      </c>
      <c r="E245" s="326">
        <v>45296.639999999999</v>
      </c>
      <c r="F245" s="102" t="s">
        <v>700</v>
      </c>
      <c r="G245" s="174"/>
      <c r="H245" s="317">
        <f t="shared" si="174"/>
        <v>72474.623999999996</v>
      </c>
      <c r="I245" s="178" t="str">
        <f>A34</f>
        <v>LT.TS-4</v>
      </c>
      <c r="J245" s="178" t="str">
        <f t="shared" ref="J245:L245" si="227">B34</f>
        <v>Тумба стационарная  4 секции</v>
      </c>
      <c r="K245" s="178">
        <v>1</v>
      </c>
      <c r="L245" s="178">
        <f t="shared" si="227"/>
        <v>16061</v>
      </c>
      <c r="N245" s="235" t="str">
        <f>A35</f>
        <v>LT.PK</v>
      </c>
      <c r="O245" s="235" t="str">
        <f>B35</f>
        <v>Полка тумбы стационарной</v>
      </c>
      <c r="P245" s="211">
        <v>2</v>
      </c>
      <c r="Q245" s="236">
        <f>D35</f>
        <v>540</v>
      </c>
      <c r="S245" s="235" t="str">
        <f>A36</f>
        <v>LT.YK</v>
      </c>
      <c r="T245" s="235" t="str">
        <f>B36</f>
        <v>Блок ящиков  тумбы стационарной</v>
      </c>
      <c r="U245" s="211">
        <v>2</v>
      </c>
      <c r="V245" s="236">
        <f>D36</f>
        <v>6249</v>
      </c>
      <c r="X245" s="242" t="s">
        <v>532</v>
      </c>
      <c r="Y245" s="56" t="str">
        <f>B98</f>
        <v xml:space="preserve">Дверь дсп шкаф четырехсекционный </v>
      </c>
      <c r="Z245" s="211">
        <v>1</v>
      </c>
      <c r="AA245" s="56">
        <f>D98</f>
        <v>1817</v>
      </c>
      <c r="AF245" s="241"/>
    </row>
    <row r="246" spans="1:32" x14ac:dyDescent="0.3">
      <c r="A246" s="256" t="s">
        <v>397</v>
      </c>
      <c r="B246" s="176" t="s">
        <v>168</v>
      </c>
      <c r="C246" s="163" t="s">
        <v>1020</v>
      </c>
      <c r="D246" s="211">
        <f t="shared" si="189"/>
        <v>38213</v>
      </c>
      <c r="E246" s="326">
        <v>55026.720000000001</v>
      </c>
      <c r="F246" s="102" t="s">
        <v>701</v>
      </c>
      <c r="G246" s="174"/>
      <c r="H246" s="317">
        <f t="shared" si="174"/>
        <v>88042.752000000008</v>
      </c>
      <c r="I246" s="178" t="str">
        <f>A34</f>
        <v>LT.TS-4</v>
      </c>
      <c r="J246" s="178" t="str">
        <f t="shared" ref="J246:L246" si="228">B34</f>
        <v>Тумба стационарная  4 секции</v>
      </c>
      <c r="K246" s="178">
        <v>1</v>
      </c>
      <c r="L246" s="178">
        <f t="shared" si="228"/>
        <v>16061</v>
      </c>
      <c r="N246" s="235" t="str">
        <f>A35</f>
        <v>LT.PK</v>
      </c>
      <c r="O246" s="235" t="str">
        <f>B35</f>
        <v>Полка тумбы стационарной</v>
      </c>
      <c r="P246" s="211">
        <v>2</v>
      </c>
      <c r="Q246" s="236">
        <f>D35</f>
        <v>540</v>
      </c>
      <c r="S246" s="235" t="str">
        <f>A36</f>
        <v>LT.YK</v>
      </c>
      <c r="T246" s="235" t="str">
        <f>B36</f>
        <v>Блок ящиков  тумбы стационарной</v>
      </c>
      <c r="U246" s="211">
        <v>2</v>
      </c>
      <c r="V246" s="236">
        <f>D36</f>
        <v>6249</v>
      </c>
      <c r="X246" s="242" t="str">
        <f>A103</f>
        <v>LT.S-4 R  (R) white</v>
      </c>
      <c r="Y246" s="242" t="str">
        <f>B103</f>
        <v>Дверь стекло рама шкаф четырехсекционный</v>
      </c>
      <c r="Z246" s="211">
        <v>2</v>
      </c>
      <c r="AA246" s="240">
        <f>D103</f>
        <v>4287</v>
      </c>
    </row>
    <row r="247" spans="1:32" x14ac:dyDescent="0.3">
      <c r="A247" s="256" t="s">
        <v>398</v>
      </c>
      <c r="B247" s="176" t="s">
        <v>167</v>
      </c>
      <c r="C247" s="163" t="s">
        <v>1020</v>
      </c>
      <c r="D247" s="211">
        <f t="shared" si="189"/>
        <v>33273</v>
      </c>
      <c r="E247" s="326">
        <v>47913.119999999995</v>
      </c>
      <c r="F247" s="102" t="s">
        <v>702</v>
      </c>
      <c r="G247" s="174"/>
      <c r="H247" s="317">
        <f t="shared" si="174"/>
        <v>76660.991999999998</v>
      </c>
      <c r="I247" s="178" t="str">
        <f>A34</f>
        <v>LT.TS-4</v>
      </c>
      <c r="J247" s="178" t="str">
        <f t="shared" ref="J247:L247" si="229">B34</f>
        <v>Тумба стационарная  4 секции</v>
      </c>
      <c r="K247" s="178">
        <v>1</v>
      </c>
      <c r="L247" s="178">
        <f t="shared" si="229"/>
        <v>16061</v>
      </c>
      <c r="N247" s="235" t="str">
        <f>A35</f>
        <v>LT.PK</v>
      </c>
      <c r="O247" s="235" t="str">
        <f>B35</f>
        <v>Полка тумбы стационарной</v>
      </c>
      <c r="P247" s="211">
        <v>2</v>
      </c>
      <c r="Q247" s="236">
        <f>D35</f>
        <v>540</v>
      </c>
      <c r="S247" s="235" t="str">
        <f>A36</f>
        <v>LT.YK</v>
      </c>
      <c r="T247" s="235" t="str">
        <f>B36</f>
        <v>Блок ящиков  тумбы стационарной</v>
      </c>
      <c r="U247" s="211">
        <v>2</v>
      </c>
      <c r="V247" s="236">
        <f>D36</f>
        <v>6249</v>
      </c>
      <c r="X247" s="242" t="s">
        <v>532</v>
      </c>
      <c r="Y247" s="56" t="str">
        <f>B98</f>
        <v xml:space="preserve">Дверь дсп шкаф четырехсекционный </v>
      </c>
      <c r="Z247" s="211">
        <v>2</v>
      </c>
      <c r="AA247" s="56">
        <f>D98</f>
        <v>1817</v>
      </c>
      <c r="AF247" s="241"/>
    </row>
    <row r="248" spans="1:32" x14ac:dyDescent="0.3">
      <c r="A248" s="256" t="s">
        <v>399</v>
      </c>
      <c r="B248" s="176" t="s">
        <v>168</v>
      </c>
      <c r="C248" s="163" t="s">
        <v>1020</v>
      </c>
      <c r="D248" s="174">
        <v>41057</v>
      </c>
      <c r="E248" s="326">
        <v>59122.080000000002</v>
      </c>
      <c r="F248" s="102" t="s">
        <v>703</v>
      </c>
      <c r="G248" s="174"/>
      <c r="H248" s="317">
        <f t="shared" si="174"/>
        <v>94595.328000000009</v>
      </c>
      <c r="I248" s="178" t="str">
        <f>A34</f>
        <v>LT.TS-4</v>
      </c>
      <c r="J248" s="178" t="str">
        <f t="shared" ref="J248:L248" si="230">B34</f>
        <v>Тумба стационарная  4 секции</v>
      </c>
      <c r="K248" s="178">
        <v>1</v>
      </c>
      <c r="L248" s="178">
        <f t="shared" si="230"/>
        <v>16061</v>
      </c>
      <c r="N248" s="235" t="str">
        <f>A36</f>
        <v>LT.YK</v>
      </c>
      <c r="O248" s="235" t="str">
        <f>B36</f>
        <v>Блок ящиков  тумбы стационарной</v>
      </c>
      <c r="P248" s="211">
        <v>4</v>
      </c>
      <c r="Q248" s="236">
        <f>D36</f>
        <v>6249</v>
      </c>
      <c r="S248" s="235" t="str">
        <f>A36</f>
        <v>LT.YK</v>
      </c>
      <c r="T248" s="235" t="str">
        <f>B36</f>
        <v>Блок ящиков  тумбы стационарной</v>
      </c>
      <c r="U248" s="211">
        <v>4</v>
      </c>
      <c r="V248" s="236">
        <f>D36</f>
        <v>6249</v>
      </c>
      <c r="X248" s="250"/>
      <c r="Z248" s="101"/>
      <c r="AF248" s="241"/>
    </row>
    <row r="249" spans="1:32" x14ac:dyDescent="0.3">
      <c r="A249" s="256" t="s">
        <v>400</v>
      </c>
      <c r="B249" s="176" t="s">
        <v>167</v>
      </c>
      <c r="C249" s="163" t="s">
        <v>1020</v>
      </c>
      <c r="D249" s="211">
        <f t="shared" si="189"/>
        <v>30429</v>
      </c>
      <c r="E249" s="326">
        <v>43817.760000000002</v>
      </c>
      <c r="F249" s="102" t="s">
        <v>704</v>
      </c>
      <c r="G249" s="174"/>
      <c r="H249" s="317">
        <f t="shared" si="174"/>
        <v>70108.415999999997</v>
      </c>
      <c r="I249" s="178" t="str">
        <f>A34</f>
        <v>LT.TS-4</v>
      </c>
      <c r="J249" s="178" t="str">
        <f t="shared" ref="J249:L249" si="231">B34</f>
        <v>Тумба стационарная  4 секции</v>
      </c>
      <c r="K249" s="178">
        <v>1</v>
      </c>
      <c r="L249" s="178">
        <f t="shared" si="231"/>
        <v>16061</v>
      </c>
      <c r="N249" s="235" t="str">
        <f>A35</f>
        <v>LT.PK</v>
      </c>
      <c r="O249" s="235" t="str">
        <f>B35</f>
        <v>Полка тумбы стационарной</v>
      </c>
      <c r="P249" s="211">
        <v>4</v>
      </c>
      <c r="Q249" s="236">
        <f>D35</f>
        <v>540</v>
      </c>
      <c r="S249" s="242" t="s">
        <v>532</v>
      </c>
      <c r="T249" s="56" t="str">
        <f>B98</f>
        <v xml:space="preserve">Дверь дсп шкаф четырехсекционный </v>
      </c>
      <c r="U249" s="211">
        <v>2</v>
      </c>
      <c r="V249" s="56">
        <f>D98</f>
        <v>1817</v>
      </c>
      <c r="X249" s="242" t="str">
        <f>A103</f>
        <v>LT.S-4 R  (R) white</v>
      </c>
      <c r="Y249" s="242" t="str">
        <f>B103</f>
        <v>Дверь стекло рама шкаф четырехсекционный</v>
      </c>
      <c r="Z249" s="211">
        <v>2</v>
      </c>
      <c r="AA249" s="240">
        <f>D103</f>
        <v>4287</v>
      </c>
    </row>
    <row r="250" spans="1:32" x14ac:dyDescent="0.3">
      <c r="A250" s="256" t="s">
        <v>401</v>
      </c>
      <c r="B250" s="176" t="s">
        <v>167</v>
      </c>
      <c r="C250" s="163" t="s">
        <v>1020</v>
      </c>
      <c r="D250" s="211">
        <f t="shared" si="189"/>
        <v>35369</v>
      </c>
      <c r="E250" s="326">
        <v>50931.360000000001</v>
      </c>
      <c r="F250" s="102" t="s">
        <v>705</v>
      </c>
      <c r="G250" s="174"/>
      <c r="H250" s="317">
        <f t="shared" si="174"/>
        <v>81490.176000000007</v>
      </c>
      <c r="I250" s="178" t="str">
        <f>A34</f>
        <v>LT.TS-4</v>
      </c>
      <c r="J250" s="178" t="str">
        <f t="shared" ref="J250:L250" si="232">B34</f>
        <v>Тумба стационарная  4 секции</v>
      </c>
      <c r="K250" s="178">
        <v>1</v>
      </c>
      <c r="L250" s="178">
        <f t="shared" si="232"/>
        <v>16061</v>
      </c>
      <c r="N250" s="235" t="str">
        <f>A35</f>
        <v>LT.PK</v>
      </c>
      <c r="O250" s="235" t="str">
        <f>B35</f>
        <v>Полка тумбы стационарной</v>
      </c>
      <c r="P250" s="211">
        <v>4</v>
      </c>
      <c r="Q250" s="236">
        <f>D35</f>
        <v>540</v>
      </c>
      <c r="S250" s="242" t="str">
        <f>A103</f>
        <v>LT.S-4 R  (R) white</v>
      </c>
      <c r="T250" s="242" t="str">
        <f>B103</f>
        <v>Дверь стекло рама шкаф четырехсекционный</v>
      </c>
      <c r="U250" s="211">
        <v>4</v>
      </c>
      <c r="V250" s="240">
        <f>D103</f>
        <v>4287</v>
      </c>
    </row>
    <row r="251" spans="1:32" ht="15" thickBot="1" x14ac:dyDescent="0.35">
      <c r="A251" s="257" t="s">
        <v>402</v>
      </c>
      <c r="B251" s="258" t="s">
        <v>167</v>
      </c>
      <c r="C251" s="164" t="s">
        <v>1020</v>
      </c>
      <c r="D251" s="211">
        <f t="shared" si="189"/>
        <v>25489</v>
      </c>
      <c r="E251" s="328">
        <v>36704.160000000003</v>
      </c>
      <c r="F251" s="102" t="s">
        <v>706</v>
      </c>
      <c r="G251" s="174"/>
      <c r="H251" s="317">
        <f t="shared" si="174"/>
        <v>58726.656000000003</v>
      </c>
      <c r="I251" s="178" t="str">
        <f>A34</f>
        <v>LT.TS-4</v>
      </c>
      <c r="J251" s="178" t="str">
        <f t="shared" ref="J251:L251" si="233">B34</f>
        <v>Тумба стационарная  4 секции</v>
      </c>
      <c r="K251" s="178">
        <v>1</v>
      </c>
      <c r="L251" s="178">
        <f t="shared" si="233"/>
        <v>16061</v>
      </c>
      <c r="N251" s="235" t="str">
        <f>A35</f>
        <v>LT.PK</v>
      </c>
      <c r="O251" s="235" t="str">
        <f>B35</f>
        <v>Полка тумбы стационарной</v>
      </c>
      <c r="P251" s="211">
        <v>4</v>
      </c>
      <c r="Q251" s="236">
        <f>D35</f>
        <v>540</v>
      </c>
      <c r="S251" s="242" t="s">
        <v>532</v>
      </c>
      <c r="T251" s="56" t="str">
        <f>B98</f>
        <v xml:space="preserve">Дверь дсп шкаф четырехсекционный </v>
      </c>
      <c r="U251" s="211">
        <v>4</v>
      </c>
      <c r="V251" s="56">
        <f>D98</f>
        <v>1817</v>
      </c>
      <c r="X251" s="250"/>
      <c r="Z251" s="101"/>
    </row>
    <row r="252" spans="1:32" ht="15" thickBot="1" x14ac:dyDescent="0.35">
      <c r="G252" s="174"/>
      <c r="H252" s="317">
        <f t="shared" si="174"/>
        <v>0</v>
      </c>
      <c r="S252" s="261"/>
      <c r="T252" s="262"/>
      <c r="U252" s="261"/>
      <c r="V252" s="263"/>
    </row>
    <row r="253" spans="1:32" x14ac:dyDescent="0.3">
      <c r="A253" s="264" t="s">
        <v>790</v>
      </c>
      <c r="B253" s="230" t="s">
        <v>879</v>
      </c>
      <c r="C253" s="232"/>
      <c r="D253" s="232">
        <v>6864</v>
      </c>
      <c r="E253" s="233"/>
      <c r="F253" s="260" t="s">
        <v>1126</v>
      </c>
      <c r="G253" s="174"/>
      <c r="H253" s="317">
        <f t="shared" si="174"/>
        <v>0</v>
      </c>
    </row>
    <row r="254" spans="1:32" x14ac:dyDescent="0.3">
      <c r="A254" s="265" t="s">
        <v>791</v>
      </c>
      <c r="B254" s="238" t="s">
        <v>878</v>
      </c>
      <c r="C254" s="211"/>
      <c r="D254" s="211">
        <v>1836</v>
      </c>
      <c r="E254" s="239"/>
      <c r="F254" s="260" t="s">
        <v>1127</v>
      </c>
      <c r="G254" s="174"/>
      <c r="H254" s="317">
        <f t="shared" si="174"/>
        <v>0</v>
      </c>
    </row>
    <row r="255" spans="1:32" x14ac:dyDescent="0.3">
      <c r="A255" s="265" t="s">
        <v>792</v>
      </c>
      <c r="B255" s="238" t="s">
        <v>880</v>
      </c>
      <c r="C255" s="211"/>
      <c r="D255" s="211">
        <v>5054</v>
      </c>
      <c r="E255" s="239"/>
      <c r="F255" s="260" t="s">
        <v>1128</v>
      </c>
      <c r="G255" s="174"/>
      <c r="H255" s="317">
        <f t="shared" si="174"/>
        <v>0</v>
      </c>
    </row>
    <row r="256" spans="1:32" x14ac:dyDescent="0.3">
      <c r="A256" s="265" t="s">
        <v>793</v>
      </c>
      <c r="B256" s="238" t="s">
        <v>881</v>
      </c>
      <c r="C256" s="211"/>
      <c r="D256" s="211">
        <v>7701</v>
      </c>
      <c r="E256" s="239"/>
      <c r="F256" s="260" t="s">
        <v>1047</v>
      </c>
      <c r="G256" s="174"/>
      <c r="H256" s="317">
        <f t="shared" si="174"/>
        <v>0</v>
      </c>
    </row>
    <row r="257" spans="1:8" x14ac:dyDescent="0.3">
      <c r="A257" s="265" t="s">
        <v>794</v>
      </c>
      <c r="B257" s="238" t="s">
        <v>882</v>
      </c>
      <c r="C257" s="211"/>
      <c r="D257" s="211">
        <v>2204</v>
      </c>
      <c r="E257" s="239"/>
      <c r="F257" s="260" t="s">
        <v>1048</v>
      </c>
      <c r="G257" s="174"/>
      <c r="H257" s="317">
        <f t="shared" si="174"/>
        <v>0</v>
      </c>
    </row>
    <row r="258" spans="1:8" x14ac:dyDescent="0.3">
      <c r="A258" s="265" t="s">
        <v>795</v>
      </c>
      <c r="B258" s="238" t="s">
        <v>883</v>
      </c>
      <c r="C258" s="211"/>
      <c r="D258" s="211">
        <v>5991</v>
      </c>
      <c r="E258" s="239"/>
      <c r="F258" s="260" t="s">
        <v>1049</v>
      </c>
      <c r="G258" s="174"/>
      <c r="H258" s="317">
        <f t="shared" si="174"/>
        <v>0</v>
      </c>
    </row>
    <row r="259" spans="1:8" x14ac:dyDescent="0.3">
      <c r="A259" s="265" t="s">
        <v>796</v>
      </c>
      <c r="B259" s="238" t="s">
        <v>884</v>
      </c>
      <c r="C259" s="211"/>
      <c r="D259" s="211">
        <v>8391</v>
      </c>
      <c r="E259" s="239"/>
      <c r="F259" s="260" t="s">
        <v>1050</v>
      </c>
      <c r="G259" s="174"/>
      <c r="H259" s="317">
        <f t="shared" si="174"/>
        <v>0</v>
      </c>
    </row>
    <row r="260" spans="1:8" x14ac:dyDescent="0.3">
      <c r="A260" s="265" t="s">
        <v>797</v>
      </c>
      <c r="B260" s="238" t="s">
        <v>885</v>
      </c>
      <c r="C260" s="211"/>
      <c r="D260" s="211">
        <v>2409</v>
      </c>
      <c r="E260" s="239"/>
      <c r="F260" s="260" t="s">
        <v>1051</v>
      </c>
      <c r="G260" s="174"/>
      <c r="H260" s="317">
        <f t="shared" ref="H260:H323" si="234">E260+E260*60%</f>
        <v>0</v>
      </c>
    </row>
    <row r="261" spans="1:8" x14ac:dyDescent="0.3">
      <c r="A261" s="265" t="s">
        <v>798</v>
      </c>
      <c r="B261" s="238" t="s">
        <v>886</v>
      </c>
      <c r="C261" s="211"/>
      <c r="D261" s="211">
        <v>6877</v>
      </c>
      <c r="E261" s="239"/>
      <c r="F261" s="260" t="s">
        <v>1052</v>
      </c>
      <c r="G261" s="174"/>
      <c r="H261" s="317">
        <f t="shared" si="234"/>
        <v>0</v>
      </c>
    </row>
    <row r="262" spans="1:8" x14ac:dyDescent="0.3">
      <c r="A262" s="265" t="s">
        <v>799</v>
      </c>
      <c r="B262" s="238" t="s">
        <v>887</v>
      </c>
      <c r="C262" s="211"/>
      <c r="D262" s="211">
        <v>9243</v>
      </c>
      <c r="E262" s="239"/>
      <c r="F262" s="260" t="s">
        <v>1053</v>
      </c>
      <c r="G262" s="174"/>
      <c r="H262" s="317">
        <f t="shared" si="234"/>
        <v>0</v>
      </c>
    </row>
    <row r="263" spans="1:8" x14ac:dyDescent="0.3">
      <c r="A263" s="265" t="s">
        <v>800</v>
      </c>
      <c r="B263" s="238" t="s">
        <v>888</v>
      </c>
      <c r="C263" s="211"/>
      <c r="D263" s="211">
        <v>2653</v>
      </c>
      <c r="E263" s="239"/>
      <c r="F263" s="260" t="s">
        <v>1054</v>
      </c>
      <c r="G263" s="174"/>
      <c r="H263" s="317">
        <f t="shared" si="234"/>
        <v>0</v>
      </c>
    </row>
    <row r="264" spans="1:8" x14ac:dyDescent="0.3">
      <c r="A264" s="265" t="s">
        <v>801</v>
      </c>
      <c r="B264" s="238" t="s">
        <v>889</v>
      </c>
      <c r="C264" s="211"/>
      <c r="D264" s="211">
        <v>6855</v>
      </c>
      <c r="E264" s="239"/>
      <c r="F264" s="260" t="s">
        <v>1055</v>
      </c>
      <c r="G264" s="174"/>
      <c r="H264" s="317">
        <f t="shared" si="234"/>
        <v>0</v>
      </c>
    </row>
    <row r="265" spans="1:8" x14ac:dyDescent="0.3">
      <c r="A265" s="265" t="s">
        <v>802</v>
      </c>
      <c r="B265" s="238" t="s">
        <v>890</v>
      </c>
      <c r="C265" s="211"/>
      <c r="D265" s="211">
        <v>2679</v>
      </c>
      <c r="E265" s="239"/>
      <c r="F265" s="260" t="s">
        <v>1101</v>
      </c>
      <c r="G265" s="174"/>
      <c r="H265" s="317">
        <f t="shared" si="234"/>
        <v>0</v>
      </c>
    </row>
    <row r="266" spans="1:8" x14ac:dyDescent="0.3">
      <c r="A266" s="265" t="s">
        <v>803</v>
      </c>
      <c r="B266" s="238" t="s">
        <v>891</v>
      </c>
      <c r="C266" s="211"/>
      <c r="D266" s="211">
        <v>7910</v>
      </c>
      <c r="E266" s="239"/>
      <c r="F266" s="260" t="s">
        <v>1102</v>
      </c>
      <c r="G266" s="174"/>
      <c r="H266" s="317">
        <f t="shared" si="234"/>
        <v>0</v>
      </c>
    </row>
    <row r="267" spans="1:8" x14ac:dyDescent="0.3">
      <c r="A267" s="265" t="s">
        <v>804</v>
      </c>
      <c r="B267" s="238" t="s">
        <v>892</v>
      </c>
      <c r="C267" s="211"/>
      <c r="D267" s="211">
        <v>2726</v>
      </c>
      <c r="E267" s="239"/>
      <c r="F267" s="260" t="s">
        <v>1104</v>
      </c>
      <c r="G267" s="174"/>
      <c r="H267" s="317">
        <f t="shared" si="234"/>
        <v>0</v>
      </c>
    </row>
    <row r="268" spans="1:8" x14ac:dyDescent="0.3">
      <c r="A268" s="265" t="s">
        <v>805</v>
      </c>
      <c r="B268" s="238" t="s">
        <v>893</v>
      </c>
      <c r="C268" s="211"/>
      <c r="D268" s="211">
        <v>6985</v>
      </c>
      <c r="E268" s="239"/>
      <c r="F268" s="260" t="s">
        <v>1103</v>
      </c>
      <c r="G268" s="174"/>
      <c r="H268" s="317">
        <f t="shared" si="234"/>
        <v>0</v>
      </c>
    </row>
    <row r="269" spans="1:8" x14ac:dyDescent="0.3">
      <c r="A269" s="265" t="s">
        <v>806</v>
      </c>
      <c r="B269" s="238" t="s">
        <v>894</v>
      </c>
      <c r="C269" s="211"/>
      <c r="D269" s="211">
        <v>2679</v>
      </c>
      <c r="E269" s="239"/>
      <c r="F269" s="260" t="s">
        <v>1105</v>
      </c>
      <c r="G269" s="174"/>
      <c r="H269" s="317">
        <f t="shared" si="234"/>
        <v>0</v>
      </c>
    </row>
    <row r="270" spans="1:8" x14ac:dyDescent="0.3">
      <c r="A270" s="265" t="s">
        <v>807</v>
      </c>
      <c r="B270" s="238" t="s">
        <v>895</v>
      </c>
      <c r="C270" s="211"/>
      <c r="D270" s="211">
        <v>7910</v>
      </c>
      <c r="E270" s="239"/>
      <c r="F270" s="260" t="s">
        <v>1106</v>
      </c>
      <c r="G270" s="174"/>
      <c r="H270" s="317">
        <f t="shared" si="234"/>
        <v>0</v>
      </c>
    </row>
    <row r="271" spans="1:8" x14ac:dyDescent="0.3">
      <c r="A271" s="265" t="s">
        <v>808</v>
      </c>
      <c r="B271" s="238" t="s">
        <v>896</v>
      </c>
      <c r="C271" s="211"/>
      <c r="D271" s="211">
        <v>2726</v>
      </c>
      <c r="E271" s="239"/>
      <c r="F271" s="260" t="s">
        <v>1107</v>
      </c>
      <c r="G271" s="174"/>
      <c r="H271" s="317">
        <f t="shared" si="234"/>
        <v>0</v>
      </c>
    </row>
    <row r="272" spans="1:8" x14ac:dyDescent="0.3">
      <c r="A272" s="265" t="s">
        <v>809</v>
      </c>
      <c r="B272" s="238" t="s">
        <v>897</v>
      </c>
      <c r="C272" s="211"/>
      <c r="D272" s="211">
        <v>6985</v>
      </c>
      <c r="E272" s="239"/>
      <c r="F272" s="260" t="s">
        <v>1108</v>
      </c>
      <c r="G272" s="174"/>
      <c r="H272" s="317">
        <f t="shared" si="234"/>
        <v>0</v>
      </c>
    </row>
    <row r="273" spans="1:8" x14ac:dyDescent="0.3">
      <c r="A273" s="265" t="s">
        <v>810</v>
      </c>
      <c r="B273" s="238" t="s">
        <v>898</v>
      </c>
      <c r="C273" s="211"/>
      <c r="D273" s="211">
        <v>2683</v>
      </c>
      <c r="E273" s="239"/>
      <c r="F273" s="260" t="s">
        <v>1109</v>
      </c>
      <c r="G273" s="174"/>
      <c r="H273" s="317">
        <f t="shared" si="234"/>
        <v>0</v>
      </c>
    </row>
    <row r="274" spans="1:8" x14ac:dyDescent="0.3">
      <c r="A274" s="265" t="s">
        <v>811</v>
      </c>
      <c r="B274" s="238" t="s">
        <v>899</v>
      </c>
      <c r="C274" s="211"/>
      <c r="D274" s="211">
        <v>8841</v>
      </c>
      <c r="E274" s="239"/>
      <c r="F274" s="260" t="s">
        <v>1110</v>
      </c>
      <c r="G274" s="174"/>
      <c r="H274" s="317">
        <f t="shared" si="234"/>
        <v>0</v>
      </c>
    </row>
    <row r="275" spans="1:8" x14ac:dyDescent="0.3">
      <c r="A275" s="265" t="s">
        <v>812</v>
      </c>
      <c r="B275" s="238" t="s">
        <v>900</v>
      </c>
      <c r="C275" s="211"/>
      <c r="D275" s="211">
        <v>2976</v>
      </c>
      <c r="E275" s="239"/>
      <c r="F275" s="260" t="s">
        <v>1111</v>
      </c>
      <c r="G275" s="174"/>
      <c r="H275" s="317">
        <f t="shared" si="234"/>
        <v>0</v>
      </c>
    </row>
    <row r="276" spans="1:8" x14ac:dyDescent="0.3">
      <c r="A276" s="265" t="s">
        <v>813</v>
      </c>
      <c r="B276" s="238" t="s">
        <v>901</v>
      </c>
      <c r="C276" s="211"/>
      <c r="D276" s="211">
        <v>7020</v>
      </c>
      <c r="E276" s="239"/>
      <c r="F276" s="260" t="s">
        <v>1112</v>
      </c>
      <c r="G276" s="174"/>
      <c r="H276" s="317">
        <f t="shared" si="234"/>
        <v>0</v>
      </c>
    </row>
    <row r="277" spans="1:8" x14ac:dyDescent="0.3">
      <c r="A277" s="265" t="s">
        <v>814</v>
      </c>
      <c r="B277" s="238" t="s">
        <v>902</v>
      </c>
      <c r="C277" s="211"/>
      <c r="D277" s="211">
        <v>2683</v>
      </c>
      <c r="E277" s="239"/>
      <c r="F277" s="260" t="s">
        <v>1113</v>
      </c>
      <c r="G277" s="174"/>
      <c r="H277" s="317">
        <f t="shared" si="234"/>
        <v>0</v>
      </c>
    </row>
    <row r="278" spans="1:8" x14ac:dyDescent="0.3">
      <c r="A278" s="265" t="s">
        <v>815</v>
      </c>
      <c r="B278" s="238" t="s">
        <v>903</v>
      </c>
      <c r="C278" s="211"/>
      <c r="D278" s="211">
        <v>8841</v>
      </c>
      <c r="E278" s="239"/>
      <c r="F278" s="260" t="s">
        <v>1114</v>
      </c>
      <c r="G278" s="174"/>
      <c r="H278" s="317">
        <f t="shared" si="234"/>
        <v>0</v>
      </c>
    </row>
    <row r="279" spans="1:8" x14ac:dyDescent="0.3">
      <c r="A279" s="265" t="s">
        <v>816</v>
      </c>
      <c r="B279" s="238" t="s">
        <v>904</v>
      </c>
      <c r="C279" s="211"/>
      <c r="D279" s="211">
        <v>2976</v>
      </c>
      <c r="E279" s="239"/>
      <c r="F279" s="260" t="s">
        <v>1115</v>
      </c>
      <c r="G279" s="174"/>
      <c r="H279" s="317">
        <f t="shared" si="234"/>
        <v>0</v>
      </c>
    </row>
    <row r="280" spans="1:8" x14ac:dyDescent="0.3">
      <c r="A280" s="265" t="s">
        <v>817</v>
      </c>
      <c r="B280" s="238" t="s">
        <v>905</v>
      </c>
      <c r="C280" s="211"/>
      <c r="D280" s="211">
        <v>7020</v>
      </c>
      <c r="E280" s="239"/>
      <c r="F280" s="260" t="s">
        <v>1116</v>
      </c>
      <c r="G280" s="174"/>
      <c r="H280" s="317">
        <f t="shared" si="234"/>
        <v>0</v>
      </c>
    </row>
    <row r="281" spans="1:8" x14ac:dyDescent="0.3">
      <c r="A281" s="265" t="s">
        <v>818</v>
      </c>
      <c r="B281" s="238" t="s">
        <v>906</v>
      </c>
      <c r="C281" s="211"/>
      <c r="D281" s="211">
        <v>2681</v>
      </c>
      <c r="E281" s="239"/>
      <c r="F281" s="260" t="s">
        <v>1117</v>
      </c>
      <c r="G281" s="174"/>
      <c r="H281" s="317">
        <f t="shared" si="234"/>
        <v>0</v>
      </c>
    </row>
    <row r="282" spans="1:8" x14ac:dyDescent="0.3">
      <c r="A282" s="265" t="s">
        <v>819</v>
      </c>
      <c r="B282" s="238" t="s">
        <v>907</v>
      </c>
      <c r="C282" s="211"/>
      <c r="D282" s="211">
        <v>9752</v>
      </c>
      <c r="E282" s="239"/>
      <c r="F282" s="260" t="s">
        <v>1118</v>
      </c>
      <c r="G282" s="174"/>
      <c r="H282" s="317">
        <f t="shared" si="234"/>
        <v>0</v>
      </c>
    </row>
    <row r="283" spans="1:8" x14ac:dyDescent="0.3">
      <c r="A283" s="265" t="s">
        <v>820</v>
      </c>
      <c r="B283" s="238" t="s">
        <v>908</v>
      </c>
      <c r="C283" s="211"/>
      <c r="D283" s="211">
        <v>3954</v>
      </c>
      <c r="E283" s="239"/>
      <c r="F283" s="260" t="s">
        <v>1119</v>
      </c>
      <c r="G283" s="174"/>
      <c r="H283" s="317">
        <f t="shared" si="234"/>
        <v>0</v>
      </c>
    </row>
    <row r="284" spans="1:8" x14ac:dyDescent="0.3">
      <c r="A284" s="265" t="s">
        <v>821</v>
      </c>
      <c r="B284" s="238" t="s">
        <v>909</v>
      </c>
      <c r="C284" s="211"/>
      <c r="D284" s="211">
        <v>7045</v>
      </c>
      <c r="E284" s="239"/>
      <c r="F284" s="260" t="s">
        <v>1120</v>
      </c>
      <c r="G284" s="174"/>
      <c r="H284" s="317">
        <f t="shared" si="234"/>
        <v>0</v>
      </c>
    </row>
    <row r="285" spans="1:8" x14ac:dyDescent="0.3">
      <c r="A285" s="265" t="s">
        <v>822</v>
      </c>
      <c r="B285" s="238" t="s">
        <v>910</v>
      </c>
      <c r="C285" s="211"/>
      <c r="D285" s="211">
        <v>2681</v>
      </c>
      <c r="E285" s="239"/>
      <c r="F285" s="260" t="s">
        <v>1121</v>
      </c>
      <c r="G285" s="174"/>
      <c r="H285" s="317">
        <f t="shared" si="234"/>
        <v>0</v>
      </c>
    </row>
    <row r="286" spans="1:8" x14ac:dyDescent="0.3">
      <c r="A286" s="265" t="s">
        <v>823</v>
      </c>
      <c r="B286" s="238" t="s">
        <v>911</v>
      </c>
      <c r="C286" s="211"/>
      <c r="D286" s="211">
        <v>9752</v>
      </c>
      <c r="E286" s="239"/>
      <c r="F286" s="260" t="s">
        <v>1122</v>
      </c>
      <c r="G286" s="174"/>
      <c r="H286" s="317">
        <f t="shared" si="234"/>
        <v>0</v>
      </c>
    </row>
    <row r="287" spans="1:8" x14ac:dyDescent="0.3">
      <c r="A287" s="265" t="s">
        <v>824</v>
      </c>
      <c r="B287" s="238" t="s">
        <v>912</v>
      </c>
      <c r="C287" s="211"/>
      <c r="D287" s="211">
        <v>3954</v>
      </c>
      <c r="E287" s="239"/>
      <c r="F287" s="260" t="s">
        <v>1123</v>
      </c>
      <c r="G287" s="174"/>
      <c r="H287" s="317">
        <f t="shared" si="234"/>
        <v>0</v>
      </c>
    </row>
    <row r="288" spans="1:8" x14ac:dyDescent="0.3">
      <c r="A288" s="265" t="s">
        <v>825</v>
      </c>
      <c r="B288" s="238" t="s">
        <v>913</v>
      </c>
      <c r="C288" s="211"/>
      <c r="D288" s="211">
        <v>7045</v>
      </c>
      <c r="E288" s="239"/>
      <c r="F288" s="260" t="s">
        <v>1124</v>
      </c>
      <c r="G288" s="174"/>
      <c r="H288" s="317">
        <f t="shared" si="234"/>
        <v>0</v>
      </c>
    </row>
    <row r="289" spans="1:8" x14ac:dyDescent="0.3">
      <c r="A289" s="265" t="s">
        <v>826</v>
      </c>
      <c r="B289" s="238" t="s">
        <v>914</v>
      </c>
      <c r="C289" s="211"/>
      <c r="D289" s="211">
        <v>9575</v>
      </c>
      <c r="E289" s="239"/>
      <c r="F289" s="260" t="s">
        <v>1056</v>
      </c>
      <c r="G289" s="174"/>
      <c r="H289" s="317">
        <f t="shared" si="234"/>
        <v>0</v>
      </c>
    </row>
    <row r="290" spans="1:8" x14ac:dyDescent="0.3">
      <c r="A290" s="265" t="s">
        <v>827</v>
      </c>
      <c r="B290" s="238" t="s">
        <v>915</v>
      </c>
      <c r="C290" s="211"/>
      <c r="D290" s="211">
        <v>5555</v>
      </c>
      <c r="E290" s="239"/>
      <c r="F290" s="260" t="s">
        <v>1057</v>
      </c>
      <c r="G290" s="174"/>
      <c r="H290" s="317">
        <f t="shared" si="234"/>
        <v>0</v>
      </c>
    </row>
    <row r="291" spans="1:8" x14ac:dyDescent="0.3">
      <c r="A291" s="265" t="s">
        <v>828</v>
      </c>
      <c r="B291" s="238" t="s">
        <v>916</v>
      </c>
      <c r="C291" s="211"/>
      <c r="D291" s="211">
        <v>2238</v>
      </c>
      <c r="E291" s="239"/>
      <c r="F291" s="260" t="s">
        <v>1058</v>
      </c>
      <c r="G291" s="174"/>
      <c r="H291" s="317">
        <f t="shared" si="234"/>
        <v>0</v>
      </c>
    </row>
    <row r="292" spans="1:8" x14ac:dyDescent="0.3">
      <c r="A292" s="265" t="s">
        <v>829</v>
      </c>
      <c r="B292" s="238" t="s">
        <v>917</v>
      </c>
      <c r="C292" s="211"/>
      <c r="D292" s="211">
        <v>5392</v>
      </c>
      <c r="E292" s="239"/>
      <c r="F292" s="260" t="s">
        <v>1059</v>
      </c>
      <c r="G292" s="174"/>
      <c r="H292" s="317">
        <f t="shared" si="234"/>
        <v>0</v>
      </c>
    </row>
    <row r="293" spans="1:8" x14ac:dyDescent="0.3">
      <c r="A293" s="265" t="s">
        <v>830</v>
      </c>
      <c r="B293" s="238" t="s">
        <v>918</v>
      </c>
      <c r="C293" s="211"/>
      <c r="D293" s="211">
        <v>5054</v>
      </c>
      <c r="E293" s="239"/>
      <c r="F293" s="260" t="s">
        <v>1060</v>
      </c>
      <c r="G293" s="174"/>
      <c r="H293" s="317">
        <f t="shared" si="234"/>
        <v>0</v>
      </c>
    </row>
    <row r="294" spans="1:8" x14ac:dyDescent="0.3">
      <c r="A294" s="265" t="s">
        <v>831</v>
      </c>
      <c r="B294" s="238" t="s">
        <v>919</v>
      </c>
      <c r="C294" s="211"/>
      <c r="D294" s="211">
        <v>9575</v>
      </c>
      <c r="E294" s="239"/>
      <c r="F294" s="260" t="s">
        <v>1061</v>
      </c>
      <c r="G294" s="174"/>
      <c r="H294" s="317">
        <f t="shared" si="234"/>
        <v>0</v>
      </c>
    </row>
    <row r="295" spans="1:8" x14ac:dyDescent="0.3">
      <c r="A295" s="265" t="s">
        <v>832</v>
      </c>
      <c r="B295" s="238" t="s">
        <v>920</v>
      </c>
      <c r="C295" s="211"/>
      <c r="D295" s="211">
        <v>5555</v>
      </c>
      <c r="E295" s="239"/>
      <c r="F295" s="260" t="s">
        <v>1062</v>
      </c>
      <c r="G295" s="174"/>
      <c r="H295" s="317">
        <f t="shared" si="234"/>
        <v>0</v>
      </c>
    </row>
    <row r="296" spans="1:8" x14ac:dyDescent="0.3">
      <c r="A296" s="265" t="s">
        <v>833</v>
      </c>
      <c r="B296" s="238" t="s">
        <v>921</v>
      </c>
      <c r="C296" s="211"/>
      <c r="D296" s="211">
        <v>2238</v>
      </c>
      <c r="E296" s="239"/>
      <c r="F296" s="260" t="s">
        <v>1063</v>
      </c>
      <c r="G296" s="174"/>
      <c r="H296" s="317">
        <f t="shared" si="234"/>
        <v>0</v>
      </c>
    </row>
    <row r="297" spans="1:8" x14ac:dyDescent="0.3">
      <c r="A297" s="265" t="s">
        <v>834</v>
      </c>
      <c r="B297" s="238" t="s">
        <v>922</v>
      </c>
      <c r="C297" s="211"/>
      <c r="D297" s="211">
        <v>5392</v>
      </c>
      <c r="E297" s="239"/>
      <c r="F297" s="260" t="s">
        <v>1064</v>
      </c>
      <c r="G297" s="174"/>
      <c r="H297" s="317">
        <f t="shared" si="234"/>
        <v>0</v>
      </c>
    </row>
    <row r="298" spans="1:8" x14ac:dyDescent="0.3">
      <c r="A298" s="265" t="s">
        <v>835</v>
      </c>
      <c r="B298" s="238" t="s">
        <v>923</v>
      </c>
      <c r="C298" s="211"/>
      <c r="D298" s="211">
        <v>5054</v>
      </c>
      <c r="E298" s="239"/>
      <c r="F298" s="260" t="s">
        <v>1065</v>
      </c>
      <c r="G298" s="174"/>
      <c r="H298" s="317">
        <f t="shared" si="234"/>
        <v>0</v>
      </c>
    </row>
    <row r="299" spans="1:8" x14ac:dyDescent="0.3">
      <c r="A299" s="265" t="s">
        <v>836</v>
      </c>
      <c r="B299" s="238" t="s">
        <v>924</v>
      </c>
      <c r="C299" s="211"/>
      <c r="D299" s="211">
        <v>10493</v>
      </c>
      <c r="E299" s="239"/>
      <c r="F299" s="260" t="s">
        <v>1066</v>
      </c>
      <c r="G299" s="174"/>
      <c r="H299" s="317">
        <f t="shared" si="234"/>
        <v>0</v>
      </c>
    </row>
    <row r="300" spans="1:8" x14ac:dyDescent="0.3">
      <c r="A300" s="265" t="s">
        <v>837</v>
      </c>
      <c r="B300" s="238" t="s">
        <v>925</v>
      </c>
      <c r="C300" s="211"/>
      <c r="D300" s="211">
        <v>5793</v>
      </c>
      <c r="E300" s="239"/>
      <c r="F300" s="260" t="s">
        <v>1067</v>
      </c>
      <c r="G300" s="174"/>
      <c r="H300" s="317">
        <f t="shared" si="234"/>
        <v>0</v>
      </c>
    </row>
    <row r="301" spans="1:8" x14ac:dyDescent="0.3">
      <c r="A301" s="265" t="s">
        <v>838</v>
      </c>
      <c r="B301" s="238" t="s">
        <v>926</v>
      </c>
      <c r="C301" s="211"/>
      <c r="D301" s="211">
        <v>2565</v>
      </c>
      <c r="E301" s="239"/>
      <c r="F301" s="260" t="s">
        <v>1068</v>
      </c>
      <c r="G301" s="174"/>
      <c r="H301" s="317">
        <f t="shared" si="234"/>
        <v>0</v>
      </c>
    </row>
    <row r="302" spans="1:8" x14ac:dyDescent="0.3">
      <c r="A302" s="265" t="s">
        <v>839</v>
      </c>
      <c r="B302" s="238" t="s">
        <v>927</v>
      </c>
      <c r="C302" s="211"/>
      <c r="D302" s="211">
        <v>5625</v>
      </c>
      <c r="E302" s="239"/>
      <c r="F302" s="260" t="s">
        <v>1069</v>
      </c>
      <c r="G302" s="174"/>
      <c r="H302" s="317">
        <f t="shared" si="234"/>
        <v>0</v>
      </c>
    </row>
    <row r="303" spans="1:8" x14ac:dyDescent="0.3">
      <c r="A303" s="265" t="s">
        <v>840</v>
      </c>
      <c r="B303" s="238" t="s">
        <v>928</v>
      </c>
      <c r="C303" s="211"/>
      <c r="D303" s="211">
        <v>4528</v>
      </c>
      <c r="E303" s="239"/>
      <c r="F303" s="260" t="s">
        <v>1070</v>
      </c>
      <c r="G303" s="174"/>
      <c r="H303" s="317">
        <f t="shared" si="234"/>
        <v>0</v>
      </c>
    </row>
    <row r="304" spans="1:8" x14ac:dyDescent="0.3">
      <c r="A304" s="265" t="s">
        <v>841</v>
      </c>
      <c r="B304" s="238" t="s">
        <v>929</v>
      </c>
      <c r="C304" s="211"/>
      <c r="D304" s="211">
        <v>10493</v>
      </c>
      <c r="E304" s="239"/>
      <c r="F304" s="260" t="s">
        <v>1071</v>
      </c>
      <c r="G304" s="174"/>
      <c r="H304" s="317">
        <f t="shared" si="234"/>
        <v>0</v>
      </c>
    </row>
    <row r="305" spans="1:8" x14ac:dyDescent="0.3">
      <c r="A305" s="265" t="s">
        <v>842</v>
      </c>
      <c r="B305" s="238" t="s">
        <v>930</v>
      </c>
      <c r="C305" s="211"/>
      <c r="D305" s="211">
        <v>5793</v>
      </c>
      <c r="E305" s="239"/>
      <c r="F305" s="260" t="s">
        <v>1072</v>
      </c>
      <c r="G305" s="174"/>
      <c r="H305" s="317">
        <f t="shared" si="234"/>
        <v>0</v>
      </c>
    </row>
    <row r="306" spans="1:8" x14ac:dyDescent="0.3">
      <c r="A306" s="265" t="s">
        <v>843</v>
      </c>
      <c r="B306" s="238" t="s">
        <v>931</v>
      </c>
      <c r="C306" s="211"/>
      <c r="D306" s="211">
        <v>2565</v>
      </c>
      <c r="E306" s="239"/>
      <c r="F306" s="260" t="s">
        <v>1073</v>
      </c>
      <c r="G306" s="174"/>
      <c r="H306" s="317">
        <f t="shared" si="234"/>
        <v>0</v>
      </c>
    </row>
    <row r="307" spans="1:8" x14ac:dyDescent="0.3">
      <c r="A307" s="265" t="s">
        <v>844</v>
      </c>
      <c r="B307" s="238" t="s">
        <v>932</v>
      </c>
      <c r="C307" s="211"/>
      <c r="D307" s="211">
        <v>5625</v>
      </c>
      <c r="E307" s="239"/>
      <c r="F307" s="260" t="s">
        <v>1074</v>
      </c>
      <c r="G307" s="174"/>
      <c r="H307" s="317">
        <f t="shared" si="234"/>
        <v>0</v>
      </c>
    </row>
    <row r="308" spans="1:8" x14ac:dyDescent="0.3">
      <c r="A308" s="265" t="s">
        <v>845</v>
      </c>
      <c r="B308" s="238" t="s">
        <v>933</v>
      </c>
      <c r="C308" s="211"/>
      <c r="D308" s="211">
        <v>4528</v>
      </c>
      <c r="E308" s="239"/>
      <c r="F308" s="260" t="s">
        <v>1075</v>
      </c>
      <c r="G308" s="174"/>
      <c r="H308" s="317">
        <f t="shared" si="234"/>
        <v>0</v>
      </c>
    </row>
    <row r="309" spans="1:8" x14ac:dyDescent="0.3">
      <c r="A309" s="265" t="s">
        <v>846</v>
      </c>
      <c r="B309" s="238" t="s">
        <v>934</v>
      </c>
      <c r="C309" s="211"/>
      <c r="D309" s="211">
        <v>12043</v>
      </c>
      <c r="E309" s="239"/>
      <c r="F309" s="260" t="s">
        <v>1076</v>
      </c>
      <c r="G309" s="174"/>
      <c r="H309" s="317">
        <f t="shared" si="234"/>
        <v>0</v>
      </c>
    </row>
    <row r="310" spans="1:8" x14ac:dyDescent="0.3">
      <c r="A310" s="265" t="s">
        <v>847</v>
      </c>
      <c r="B310" s="238" t="s">
        <v>935</v>
      </c>
      <c r="C310" s="211"/>
      <c r="D310" s="211">
        <v>5718</v>
      </c>
      <c r="E310" s="239"/>
      <c r="F310" s="260" t="s">
        <v>1077</v>
      </c>
      <c r="G310" s="174"/>
      <c r="H310" s="317">
        <f t="shared" si="234"/>
        <v>0</v>
      </c>
    </row>
    <row r="311" spans="1:8" x14ac:dyDescent="0.3">
      <c r="A311" s="265" t="s">
        <v>848</v>
      </c>
      <c r="B311" s="238" t="s">
        <v>936</v>
      </c>
      <c r="C311" s="211"/>
      <c r="D311" s="211">
        <v>2814</v>
      </c>
      <c r="E311" s="239"/>
      <c r="F311" s="260" t="s">
        <v>1078</v>
      </c>
      <c r="G311" s="174"/>
      <c r="H311" s="317">
        <f t="shared" si="234"/>
        <v>0</v>
      </c>
    </row>
    <row r="312" spans="1:8" x14ac:dyDescent="0.3">
      <c r="A312" s="265" t="s">
        <v>849</v>
      </c>
      <c r="B312" s="238" t="s">
        <v>937</v>
      </c>
      <c r="C312" s="211"/>
      <c r="D312" s="211">
        <v>5628</v>
      </c>
      <c r="E312" s="239"/>
      <c r="F312" s="260" t="s">
        <v>1079</v>
      </c>
      <c r="G312" s="174"/>
      <c r="H312" s="317">
        <f t="shared" si="234"/>
        <v>0</v>
      </c>
    </row>
    <row r="313" spans="1:8" x14ac:dyDescent="0.3">
      <c r="A313" s="265" t="s">
        <v>850</v>
      </c>
      <c r="B313" s="238" t="s">
        <v>938</v>
      </c>
      <c r="C313" s="211"/>
      <c r="D313" s="211">
        <v>5304</v>
      </c>
      <c r="E313" s="239"/>
      <c r="F313" s="260" t="s">
        <v>1080</v>
      </c>
      <c r="G313" s="174"/>
      <c r="H313" s="317">
        <f t="shared" si="234"/>
        <v>0</v>
      </c>
    </row>
    <row r="314" spans="1:8" x14ac:dyDescent="0.3">
      <c r="A314" s="265" t="s">
        <v>851</v>
      </c>
      <c r="B314" s="238" t="s">
        <v>939</v>
      </c>
      <c r="C314" s="211"/>
      <c r="D314" s="211">
        <v>12043</v>
      </c>
      <c r="E314" s="239"/>
      <c r="F314" s="260" t="s">
        <v>1081</v>
      </c>
      <c r="G314" s="174"/>
      <c r="H314" s="317">
        <f t="shared" si="234"/>
        <v>0</v>
      </c>
    </row>
    <row r="315" spans="1:8" x14ac:dyDescent="0.3">
      <c r="A315" s="265" t="s">
        <v>852</v>
      </c>
      <c r="B315" s="238" t="s">
        <v>940</v>
      </c>
      <c r="C315" s="211"/>
      <c r="D315" s="211">
        <v>5718</v>
      </c>
      <c r="E315" s="239"/>
      <c r="F315" s="260" t="s">
        <v>1082</v>
      </c>
      <c r="G315" s="174"/>
      <c r="H315" s="317">
        <f t="shared" si="234"/>
        <v>0</v>
      </c>
    </row>
    <row r="316" spans="1:8" x14ac:dyDescent="0.3">
      <c r="A316" s="265" t="s">
        <v>853</v>
      </c>
      <c r="B316" s="238" t="s">
        <v>941</v>
      </c>
      <c r="C316" s="211"/>
      <c r="D316" s="211">
        <v>2814</v>
      </c>
      <c r="E316" s="239"/>
      <c r="F316" s="260" t="s">
        <v>1083</v>
      </c>
      <c r="G316" s="174"/>
      <c r="H316" s="317">
        <f t="shared" si="234"/>
        <v>0</v>
      </c>
    </row>
    <row r="317" spans="1:8" x14ac:dyDescent="0.3">
      <c r="A317" s="265" t="s">
        <v>854</v>
      </c>
      <c r="B317" s="238" t="s">
        <v>942</v>
      </c>
      <c r="C317" s="211"/>
      <c r="D317" s="211">
        <v>5628</v>
      </c>
      <c r="E317" s="239"/>
      <c r="F317" s="260" t="s">
        <v>1084</v>
      </c>
      <c r="G317" s="174"/>
      <c r="H317" s="317">
        <f t="shared" si="234"/>
        <v>0</v>
      </c>
    </row>
    <row r="318" spans="1:8" x14ac:dyDescent="0.3">
      <c r="A318" s="265" t="s">
        <v>855</v>
      </c>
      <c r="B318" s="238" t="s">
        <v>943</v>
      </c>
      <c r="C318" s="211"/>
      <c r="D318" s="211">
        <v>5304</v>
      </c>
      <c r="E318" s="239"/>
      <c r="F318" s="260" t="s">
        <v>1085</v>
      </c>
      <c r="G318" s="174"/>
      <c r="H318" s="317">
        <f t="shared" si="234"/>
        <v>0</v>
      </c>
    </row>
    <row r="319" spans="1:8" x14ac:dyDescent="0.3">
      <c r="A319" s="265" t="s">
        <v>856</v>
      </c>
      <c r="B319" s="238" t="s">
        <v>944</v>
      </c>
      <c r="C319" s="211"/>
      <c r="D319" s="211">
        <v>2151</v>
      </c>
      <c r="E319" s="239"/>
      <c r="F319" s="260" t="s">
        <v>1086</v>
      </c>
      <c r="G319" s="174"/>
      <c r="H319" s="317">
        <f t="shared" si="234"/>
        <v>0</v>
      </c>
    </row>
    <row r="320" spans="1:8" x14ac:dyDescent="0.3">
      <c r="A320" s="265" t="s">
        <v>857</v>
      </c>
      <c r="B320" s="238" t="s">
        <v>945</v>
      </c>
      <c r="C320" s="211"/>
      <c r="D320" s="211">
        <v>3217</v>
      </c>
      <c r="E320" s="239"/>
      <c r="F320" s="260" t="s">
        <v>1087</v>
      </c>
      <c r="G320" s="174"/>
      <c r="H320" s="317">
        <f t="shared" si="234"/>
        <v>0</v>
      </c>
    </row>
    <row r="321" spans="1:8" x14ac:dyDescent="0.3">
      <c r="A321" s="265" t="s">
        <v>858</v>
      </c>
      <c r="B321" s="238" t="s">
        <v>946</v>
      </c>
      <c r="C321" s="211"/>
      <c r="D321" s="211">
        <v>4536</v>
      </c>
      <c r="E321" s="239"/>
      <c r="F321" s="260" t="s">
        <v>1088</v>
      </c>
      <c r="G321" s="174"/>
      <c r="H321" s="317">
        <f t="shared" si="234"/>
        <v>0</v>
      </c>
    </row>
    <row r="322" spans="1:8" x14ac:dyDescent="0.3">
      <c r="A322" s="265" t="s">
        <v>859</v>
      </c>
      <c r="B322" s="238" t="s">
        <v>947</v>
      </c>
      <c r="C322" s="211"/>
      <c r="D322" s="211">
        <v>2344</v>
      </c>
      <c r="E322" s="239"/>
      <c r="F322" s="260" t="s">
        <v>1089</v>
      </c>
      <c r="G322" s="174"/>
      <c r="H322" s="317">
        <f t="shared" si="234"/>
        <v>0</v>
      </c>
    </row>
    <row r="323" spans="1:8" x14ac:dyDescent="0.3">
      <c r="A323" s="265" t="s">
        <v>860</v>
      </c>
      <c r="B323" s="238" t="s">
        <v>948</v>
      </c>
      <c r="C323" s="211"/>
      <c r="D323" s="211">
        <v>3849</v>
      </c>
      <c r="E323" s="239"/>
      <c r="F323" s="260" t="s">
        <v>1090</v>
      </c>
      <c r="G323" s="174"/>
      <c r="H323" s="317">
        <f t="shared" si="234"/>
        <v>0</v>
      </c>
    </row>
    <row r="324" spans="1:8" x14ac:dyDescent="0.3">
      <c r="A324" s="265" t="s">
        <v>861</v>
      </c>
      <c r="B324" s="238" t="s">
        <v>949</v>
      </c>
      <c r="C324" s="211"/>
      <c r="D324" s="211">
        <v>5317</v>
      </c>
      <c r="E324" s="239"/>
      <c r="F324" s="260" t="s">
        <v>1091</v>
      </c>
      <c r="G324" s="174"/>
      <c r="H324" s="317">
        <f t="shared" ref="H324:H340" si="235">E324+E324*60%</f>
        <v>0</v>
      </c>
    </row>
    <row r="325" spans="1:8" x14ac:dyDescent="0.3">
      <c r="A325" s="265" t="s">
        <v>862</v>
      </c>
      <c r="B325" s="238" t="s">
        <v>950</v>
      </c>
      <c r="C325" s="211"/>
      <c r="D325" s="211">
        <v>2533</v>
      </c>
      <c r="E325" s="239"/>
      <c r="F325" s="260" t="s">
        <v>1092</v>
      </c>
      <c r="G325" s="174"/>
      <c r="H325" s="317">
        <f t="shared" si="235"/>
        <v>0</v>
      </c>
    </row>
    <row r="326" spans="1:8" x14ac:dyDescent="0.3">
      <c r="A326" s="265" t="s">
        <v>863</v>
      </c>
      <c r="B326" s="238" t="s">
        <v>951</v>
      </c>
      <c r="C326" s="211"/>
      <c r="D326" s="211">
        <v>3767</v>
      </c>
      <c r="E326" s="239"/>
      <c r="F326" s="260" t="s">
        <v>1093</v>
      </c>
      <c r="G326" s="174"/>
      <c r="H326" s="317">
        <f t="shared" si="235"/>
        <v>0</v>
      </c>
    </row>
    <row r="327" spans="1:8" x14ac:dyDescent="0.3">
      <c r="A327" s="265" t="s">
        <v>864</v>
      </c>
      <c r="B327" s="238" t="s">
        <v>952</v>
      </c>
      <c r="C327" s="211"/>
      <c r="D327" s="211">
        <v>6083</v>
      </c>
      <c r="E327" s="239"/>
      <c r="F327" s="260" t="s">
        <v>1094</v>
      </c>
      <c r="G327" s="174"/>
      <c r="H327" s="317">
        <f t="shared" si="235"/>
        <v>0</v>
      </c>
    </row>
    <row r="328" spans="1:8" x14ac:dyDescent="0.3">
      <c r="A328" s="265" t="s">
        <v>865</v>
      </c>
      <c r="B328" s="238" t="s">
        <v>953</v>
      </c>
      <c r="C328" s="211"/>
      <c r="D328" s="211">
        <v>2726</v>
      </c>
      <c r="E328" s="239"/>
      <c r="F328" s="260" t="s">
        <v>1095</v>
      </c>
      <c r="G328" s="174"/>
      <c r="H328" s="317">
        <f t="shared" si="235"/>
        <v>0</v>
      </c>
    </row>
    <row r="329" spans="1:8" x14ac:dyDescent="0.3">
      <c r="A329" s="265" t="s">
        <v>866</v>
      </c>
      <c r="B329" s="238" t="s">
        <v>954</v>
      </c>
      <c r="C329" s="211"/>
      <c r="D329" s="211">
        <v>3700</v>
      </c>
      <c r="E329" s="239"/>
      <c r="F329" s="260" t="s">
        <v>1096</v>
      </c>
      <c r="G329" s="174"/>
      <c r="H329" s="317">
        <f t="shared" si="235"/>
        <v>0</v>
      </c>
    </row>
    <row r="330" spans="1:8" x14ac:dyDescent="0.3">
      <c r="A330" s="265" t="s">
        <v>867</v>
      </c>
      <c r="B330" s="238" t="s">
        <v>955</v>
      </c>
      <c r="C330" s="211"/>
      <c r="D330" s="211">
        <v>3716</v>
      </c>
      <c r="E330" s="239"/>
      <c r="F330" s="260" t="s">
        <v>1133</v>
      </c>
      <c r="G330" s="174"/>
      <c r="H330" s="317">
        <f t="shared" si="235"/>
        <v>0</v>
      </c>
    </row>
    <row r="331" spans="1:8" x14ac:dyDescent="0.3">
      <c r="A331" s="265" t="s">
        <v>868</v>
      </c>
      <c r="B331" s="238" t="s">
        <v>956</v>
      </c>
      <c r="C331" s="211"/>
      <c r="D331" s="211">
        <v>1537</v>
      </c>
      <c r="E331" s="239"/>
      <c r="F331" s="260" t="s">
        <v>1134</v>
      </c>
      <c r="G331" s="174"/>
      <c r="H331" s="317">
        <f t="shared" si="235"/>
        <v>0</v>
      </c>
    </row>
    <row r="332" spans="1:8" x14ac:dyDescent="0.3">
      <c r="A332" s="265" t="s">
        <v>869</v>
      </c>
      <c r="B332" s="238" t="s">
        <v>957</v>
      </c>
      <c r="C332" s="211"/>
      <c r="D332" s="211">
        <v>5114</v>
      </c>
      <c r="E332" s="239"/>
      <c r="F332" s="260" t="s">
        <v>1135</v>
      </c>
      <c r="G332" s="174"/>
      <c r="H332" s="317">
        <f t="shared" si="235"/>
        <v>0</v>
      </c>
    </row>
    <row r="333" spans="1:8" x14ac:dyDescent="0.3">
      <c r="A333" s="265" t="s">
        <v>870</v>
      </c>
      <c r="B333" s="238" t="s">
        <v>958</v>
      </c>
      <c r="C333" s="211"/>
      <c r="D333" s="211">
        <v>3661</v>
      </c>
      <c r="E333" s="239"/>
      <c r="F333" s="260" t="s">
        <v>1129</v>
      </c>
      <c r="G333" s="174"/>
      <c r="H333" s="317">
        <f t="shared" si="235"/>
        <v>0</v>
      </c>
    </row>
    <row r="334" spans="1:8" x14ac:dyDescent="0.3">
      <c r="A334" s="265" t="s">
        <v>871</v>
      </c>
      <c r="B334" s="238" t="s">
        <v>959</v>
      </c>
      <c r="C334" s="211"/>
      <c r="D334" s="211">
        <v>5451</v>
      </c>
      <c r="E334" s="239"/>
      <c r="F334" s="260" t="s">
        <v>1130</v>
      </c>
      <c r="G334" s="174"/>
      <c r="H334" s="317">
        <f t="shared" si="235"/>
        <v>0</v>
      </c>
    </row>
    <row r="335" spans="1:8" x14ac:dyDescent="0.3">
      <c r="A335" s="265" t="s">
        <v>872</v>
      </c>
      <c r="B335" s="238" t="s">
        <v>960</v>
      </c>
      <c r="C335" s="211"/>
      <c r="D335" s="211">
        <v>3661</v>
      </c>
      <c r="E335" s="239"/>
      <c r="F335" s="260" t="s">
        <v>1131</v>
      </c>
      <c r="G335" s="174"/>
      <c r="H335" s="317">
        <f t="shared" si="235"/>
        <v>0</v>
      </c>
    </row>
    <row r="336" spans="1:8" x14ac:dyDescent="0.3">
      <c r="A336" s="265" t="s">
        <v>873</v>
      </c>
      <c r="B336" s="238" t="s">
        <v>961</v>
      </c>
      <c r="C336" s="211"/>
      <c r="D336" s="211">
        <v>5451</v>
      </c>
      <c r="E336" s="239"/>
      <c r="F336" s="260" t="s">
        <v>1132</v>
      </c>
      <c r="G336" s="174"/>
      <c r="H336" s="317">
        <f t="shared" si="235"/>
        <v>0</v>
      </c>
    </row>
    <row r="337" spans="1:8" x14ac:dyDescent="0.3">
      <c r="A337" s="265" t="s">
        <v>874</v>
      </c>
      <c r="B337" s="238" t="s">
        <v>962</v>
      </c>
      <c r="C337" s="211"/>
      <c r="D337" s="211">
        <v>15762</v>
      </c>
      <c r="E337" s="239"/>
      <c r="F337" s="260" t="s">
        <v>1097</v>
      </c>
      <c r="G337" s="174"/>
      <c r="H337" s="317">
        <f t="shared" si="235"/>
        <v>0</v>
      </c>
    </row>
    <row r="338" spans="1:8" x14ac:dyDescent="0.3">
      <c r="A338" s="265" t="s">
        <v>875</v>
      </c>
      <c r="B338" s="238" t="s">
        <v>963</v>
      </c>
      <c r="C338" s="211"/>
      <c r="D338" s="211">
        <v>15027</v>
      </c>
      <c r="E338" s="239"/>
      <c r="F338" s="260" t="s">
        <v>1098</v>
      </c>
      <c r="G338" s="174"/>
      <c r="H338" s="317">
        <f t="shared" si="235"/>
        <v>0</v>
      </c>
    </row>
    <row r="339" spans="1:8" x14ac:dyDescent="0.3">
      <c r="A339" s="265" t="s">
        <v>876</v>
      </c>
      <c r="B339" s="238" t="s">
        <v>964</v>
      </c>
      <c r="C339" s="211"/>
      <c r="D339" s="211">
        <v>9739</v>
      </c>
      <c r="E339" s="239"/>
      <c r="F339" s="260" t="s">
        <v>1099</v>
      </c>
      <c r="G339" s="174"/>
      <c r="H339" s="317">
        <f t="shared" si="235"/>
        <v>0</v>
      </c>
    </row>
    <row r="340" spans="1:8" ht="15" thickBot="1" x14ac:dyDescent="0.35">
      <c r="A340" s="266" t="s">
        <v>877</v>
      </c>
      <c r="B340" s="267" t="s">
        <v>965</v>
      </c>
      <c r="C340" s="248"/>
      <c r="D340" s="248">
        <v>2308</v>
      </c>
      <c r="E340" s="249"/>
      <c r="F340" s="260" t="s">
        <v>1100</v>
      </c>
      <c r="G340" s="174"/>
      <c r="H340" s="317">
        <f t="shared" si="235"/>
        <v>0</v>
      </c>
    </row>
  </sheetData>
  <autoFilter ref="H1:H340"/>
  <mergeCells count="1">
    <mergeCell ref="A139:E139"/>
  </mergeCells>
  <pageMargins left="0" right="0" top="0" bottom="0" header="0" footer="0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Столы руководителя</vt:lpstr>
      <vt:lpstr>Столы переговорные</vt:lpstr>
      <vt:lpstr>Столы журнальные и пристенные</vt:lpstr>
      <vt:lpstr>Тумбы</vt:lpstr>
      <vt:lpstr>Стеллажи и шкафы</vt:lpstr>
      <vt:lpstr>Ящики для фасадов</vt:lpstr>
      <vt:lpstr>Композиции</vt:lpstr>
      <vt:lpstr>Таблица</vt:lpstr>
      <vt:lpstr>'Стеллажи и шкафы'!Область_печати</vt:lpstr>
      <vt:lpstr>'Столы журнальные и пристенные'!Область_печати</vt:lpstr>
      <vt:lpstr>'Столы переговорные'!Область_печати</vt:lpstr>
      <vt:lpstr>'Столы руководителя'!Область_печати</vt:lpstr>
      <vt:lpstr>Тумбы!Область_печати</vt:lpstr>
      <vt:lpstr>'Ящики для фасадов'!Область_печати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Кобелева</cp:lastModifiedBy>
  <cp:lastPrinted>2025-02-06T11:54:58Z</cp:lastPrinted>
  <dcterms:created xsi:type="dcterms:W3CDTF">2020-06-04T08:10:16Z</dcterms:created>
  <dcterms:modified xsi:type="dcterms:W3CDTF">2025-02-06T11:55:14Z</dcterms:modified>
</cp:coreProperties>
</file>