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 tabRatio="726"/>
  </bookViews>
  <sheets>
    <sheet name="METAL DIRECT" sheetId="22" r:id="rId1"/>
    <sheet name="Тумбы" sheetId="12" r:id="rId2"/>
    <sheet name="Таблица" sheetId="5" r:id="rId3"/>
  </sheets>
  <definedNames>
    <definedName name="_xlnm._FilterDatabase" localSheetId="2" hidden="1">Таблица!$M$1:$M$95</definedName>
    <definedName name="_xlnm.Print_Area" localSheetId="0">'METAL DIRECT'!$A$1:$E$60</definedName>
    <definedName name="_xlnm.Print_Area" localSheetId="2">Таблица!$A$3:$E$50</definedName>
    <definedName name="_xlnm.Print_Area" localSheetId="1">Тумбы!$A$1:$E$19</definedName>
  </definedNames>
  <calcPr calcId="145621"/>
</workbook>
</file>

<file path=xl/calcChain.xml><?xml version="1.0" encoding="utf-8"?>
<calcChain xmlns="http://schemas.openxmlformats.org/spreadsheetml/2006/main">
  <c r="E6" i="12" l="1"/>
  <c r="X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R45" i="5"/>
  <c r="L45" i="5"/>
  <c r="D45" i="5"/>
  <c r="E13" i="12" s="1"/>
  <c r="R42" i="5"/>
  <c r="R41" i="5"/>
  <c r="R27" i="5"/>
  <c r="R26" i="5"/>
  <c r="R40" i="5"/>
  <c r="R39" i="5"/>
  <c r="D39" i="5" s="1"/>
  <c r="AD25" i="5"/>
  <c r="AD24" i="5"/>
  <c r="AD21" i="5"/>
  <c r="AD20" i="5"/>
  <c r="AD23" i="5"/>
  <c r="AD22" i="5"/>
  <c r="AD15" i="5"/>
  <c r="AD14" i="5"/>
  <c r="AD19" i="5"/>
  <c r="AD18" i="5"/>
  <c r="AD17" i="5"/>
  <c r="AD16" i="5"/>
  <c r="AD13" i="5"/>
  <c r="AD12" i="5"/>
  <c r="X11" i="5"/>
  <c r="X10" i="5"/>
  <c r="X9" i="5"/>
  <c r="X8" i="5"/>
  <c r="X7" i="5"/>
  <c r="X6" i="5"/>
  <c r="X5" i="5"/>
  <c r="X43" i="5"/>
  <c r="X31" i="5"/>
  <c r="R30" i="5"/>
  <c r="D30" i="5" s="1"/>
  <c r="R29" i="5"/>
  <c r="R28" i="5"/>
  <c r="L30" i="5"/>
  <c r="L29" i="5"/>
  <c r="L28" i="5"/>
  <c r="D28" i="5"/>
  <c r="L5" i="5"/>
  <c r="L6" i="5"/>
  <c r="D6" i="5" s="1"/>
  <c r="L7" i="5"/>
  <c r="D7" i="5" s="1"/>
  <c r="L8" i="5"/>
  <c r="L10" i="5"/>
  <c r="X44" i="5"/>
  <c r="X42" i="5"/>
  <c r="X41" i="5"/>
  <c r="X40" i="5"/>
  <c r="X39" i="5"/>
  <c r="X38" i="5"/>
  <c r="X37" i="5"/>
  <c r="X36" i="5"/>
  <c r="X35" i="5"/>
  <c r="X34" i="5"/>
  <c r="X32" i="5"/>
  <c r="X27" i="5"/>
  <c r="R25" i="5"/>
  <c r="R24" i="5"/>
  <c r="R23" i="5"/>
  <c r="R22" i="5"/>
  <c r="X25" i="5"/>
  <c r="X23" i="5"/>
  <c r="X24" i="5"/>
  <c r="X22" i="5"/>
  <c r="X21" i="5"/>
  <c r="X19" i="5"/>
  <c r="X17" i="5"/>
  <c r="X20" i="5"/>
  <c r="X18" i="5"/>
  <c r="X16" i="5"/>
  <c r="X15" i="5"/>
  <c r="X13" i="5"/>
  <c r="X14" i="5"/>
  <c r="X12" i="5"/>
  <c r="R44" i="5"/>
  <c r="R43" i="5"/>
  <c r="R38" i="5"/>
  <c r="R37" i="5"/>
  <c r="R36" i="5"/>
  <c r="R35" i="5"/>
  <c r="R34" i="5"/>
  <c r="R32" i="5"/>
  <c r="R31" i="5"/>
  <c r="R7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6" i="5"/>
  <c r="R5" i="5"/>
  <c r="L44" i="5"/>
  <c r="D44" i="5" s="1"/>
  <c r="L43" i="5"/>
  <c r="L42" i="5"/>
  <c r="L41" i="5"/>
  <c r="L40" i="5"/>
  <c r="L39" i="5"/>
  <c r="L38" i="5"/>
  <c r="L37" i="5"/>
  <c r="L36" i="5"/>
  <c r="L35" i="5"/>
  <c r="L34" i="5"/>
  <c r="L32" i="5"/>
  <c r="L31" i="5"/>
  <c r="L27" i="5"/>
  <c r="L26" i="5"/>
  <c r="L25" i="5"/>
  <c r="L24" i="5"/>
  <c r="L11" i="5"/>
  <c r="L23" i="5"/>
  <c r="L22" i="5"/>
  <c r="L21" i="5"/>
  <c r="L20" i="5"/>
  <c r="L19" i="5"/>
  <c r="L18" i="5"/>
  <c r="D18" i="5" s="1"/>
  <c r="L17" i="5"/>
  <c r="L16" i="5"/>
  <c r="D16" i="5" s="1"/>
  <c r="L15" i="5"/>
  <c r="L14" i="5"/>
  <c r="L9" i="5"/>
  <c r="L13" i="5"/>
  <c r="L12" i="5"/>
  <c r="D12" i="5"/>
  <c r="E18" i="12"/>
  <c r="E17" i="12"/>
  <c r="E16" i="12"/>
  <c r="E15" i="12"/>
  <c r="E14" i="12"/>
  <c r="D5" i="5" l="1"/>
  <c r="D37" i="5"/>
  <c r="D29" i="5"/>
  <c r="D9" i="5"/>
  <c r="D27" i="5"/>
  <c r="D14" i="5"/>
  <c r="D25" i="5"/>
  <c r="D11" i="5"/>
  <c r="D41" i="5"/>
  <c r="D15" i="5"/>
  <c r="D26" i="5"/>
  <c r="D24" i="5"/>
  <c r="D19" i="5"/>
  <c r="D17" i="5"/>
  <c r="D13" i="5"/>
  <c r="D42" i="5"/>
  <c r="D8" i="5"/>
  <c r="D22" i="5"/>
  <c r="D10" i="5"/>
  <c r="D43" i="5"/>
  <c r="D32" i="5"/>
  <c r="D23" i="5"/>
  <c r="D34" i="5"/>
  <c r="D40" i="5"/>
  <c r="D20" i="5"/>
  <c r="D35" i="5"/>
  <c r="D36" i="5"/>
  <c r="D21" i="5"/>
  <c r="D38" i="5"/>
  <c r="D31" i="5"/>
</calcChain>
</file>

<file path=xl/sharedStrings.xml><?xml version="1.0" encoding="utf-8"?>
<sst xmlns="http://schemas.openxmlformats.org/spreadsheetml/2006/main" count="1004" uniqueCount="315">
  <si>
    <t>Описание серии:</t>
  </si>
  <si>
    <t>Артикул</t>
  </si>
  <si>
    <t>Наименование</t>
  </si>
  <si>
    <t>Изображение</t>
  </si>
  <si>
    <t>Коэффициент</t>
  </si>
  <si>
    <t>1600*720*750</t>
  </si>
  <si>
    <t>1800*720*750</t>
  </si>
  <si>
    <t>правый</t>
  </si>
  <si>
    <t>800*600*750</t>
  </si>
  <si>
    <t>Тумба приставная (может являться опорным элементом)</t>
  </si>
  <si>
    <t>412*720*750</t>
  </si>
  <si>
    <t>1475*410*750</t>
  </si>
  <si>
    <t>1475*410*1098</t>
  </si>
  <si>
    <t>1120*410*1098</t>
  </si>
  <si>
    <t>2332*410*1098</t>
  </si>
  <si>
    <t>Тумба сервисная (может являться опорным элементом)</t>
  </si>
  <si>
    <t>1096*450*580</t>
  </si>
  <si>
    <t>1700*1520*750</t>
  </si>
  <si>
    <t>1900*1520*750</t>
  </si>
  <si>
    <t>1194*100*43</t>
  </si>
  <si>
    <t>1594*100*43</t>
  </si>
  <si>
    <t>1794*100*43</t>
  </si>
  <si>
    <t>947*100*43</t>
  </si>
  <si>
    <t>1147*100*43</t>
  </si>
  <si>
    <t>1450*320*18</t>
  </si>
  <si>
    <t>1650*320*18</t>
  </si>
  <si>
    <t>Комплект траверс стола L1200мм</t>
  </si>
  <si>
    <t>Комплект траверс стола L1600мм</t>
  </si>
  <si>
    <t>Комплект траверс стола L1800мм</t>
  </si>
  <si>
    <t>Комплект траверс приставного элемента L800мм</t>
  </si>
  <si>
    <t>1600*720*22</t>
  </si>
  <si>
    <t>1800*720*22</t>
  </si>
  <si>
    <t>Столешница приставного элемента</t>
  </si>
  <si>
    <t>800*600*22</t>
  </si>
  <si>
    <t>Столешница стола переговорного</t>
  </si>
  <si>
    <t>Каркас тумбы приставной</t>
  </si>
  <si>
    <t>408*706*728</t>
  </si>
  <si>
    <t>412*720*22</t>
  </si>
  <si>
    <t>Топ тумбы приставной</t>
  </si>
  <si>
    <t>Б.ЦС-4</t>
  </si>
  <si>
    <t>Б.ЦС-5</t>
  </si>
  <si>
    <t>Б.СПР-2</t>
  </si>
  <si>
    <t>Б.ТП-1</t>
  </si>
  <si>
    <t>Б.ТС-2</t>
  </si>
  <si>
    <t>Б.ТП-К1</t>
  </si>
  <si>
    <t>Б.ТП-Т1</t>
  </si>
  <si>
    <t>Царга для стола L1600мм (без держателя)</t>
  </si>
  <si>
    <t>Комплект держателей царги стола</t>
  </si>
  <si>
    <t>АУ-01</t>
  </si>
  <si>
    <t>Б.ПЦС-4</t>
  </si>
  <si>
    <t>Б.ПЦС-5</t>
  </si>
  <si>
    <t>Царга для стола L1800мм (без держателя)</t>
  </si>
  <si>
    <t>Шкаф-купе приставной (может являться опорным элементом)</t>
  </si>
  <si>
    <t>При комплектации рабочих мест подкатными тумбами со столами данной серии возможно использование тумб только с 3-мя ящиками.</t>
  </si>
  <si>
    <t>БП.ПР-2</t>
  </si>
  <si>
    <t>БО.ПР-2</t>
  </si>
  <si>
    <t>Опора стола П-образная завершающая 800мм</t>
  </si>
  <si>
    <t>800*60*718</t>
  </si>
  <si>
    <t>Регулируемые опоры М8.</t>
  </si>
  <si>
    <t>Столы на П-образных опорах</t>
  </si>
  <si>
    <t>Столы на О-образных опорах</t>
  </si>
  <si>
    <t>DIRECT - П</t>
  </si>
  <si>
    <t>Размер</t>
  </si>
  <si>
    <t>Кол</t>
  </si>
  <si>
    <t>Цена</t>
  </si>
  <si>
    <t>БП.СРР-4.7</t>
  </si>
  <si>
    <t>Стол рабочий руководителя на П-обр. м/к</t>
  </si>
  <si>
    <t>Б.ССРР-4.7</t>
  </si>
  <si>
    <t>Столешница стола руководителя</t>
  </si>
  <si>
    <t>М-БПП.ОСЗ-72К</t>
  </si>
  <si>
    <t>Комплект опор стола П-образных завершающих 720мм (2шт.)</t>
  </si>
  <si>
    <t>720*60*718</t>
  </si>
  <si>
    <t>БМ.КТ-160</t>
  </si>
  <si>
    <t>БП.СРР-5.7</t>
  </si>
  <si>
    <t>Б.ССРР-5.7</t>
  </si>
  <si>
    <t>БМ.КТ-180</t>
  </si>
  <si>
    <t>БП.СРР-4.8</t>
  </si>
  <si>
    <t>1600*800*750</t>
  </si>
  <si>
    <t>Б.ССРР-4.8</t>
  </si>
  <si>
    <t>1600*800*22</t>
  </si>
  <si>
    <t>М-БПП.ОСЗ-80К</t>
  </si>
  <si>
    <t>Комплект опор стола П-образных завершающих 800мм (2шт.)</t>
  </si>
  <si>
    <t>БП.СРР-5.8</t>
  </si>
  <si>
    <t>1800*800*750</t>
  </si>
  <si>
    <t>Б.ССРР-5.8</t>
  </si>
  <si>
    <t>1800*800*22</t>
  </si>
  <si>
    <t>БП.СРР-6.8</t>
  </si>
  <si>
    <t>2000*800*750</t>
  </si>
  <si>
    <t>Б.ССРР-6.8</t>
  </si>
  <si>
    <t>2000*800*22</t>
  </si>
  <si>
    <t>БМ.КТ-200</t>
  </si>
  <si>
    <t>Комплект траверс стола L2000мм</t>
  </si>
  <si>
    <t>1994*100*43</t>
  </si>
  <si>
    <t>БП.СРР-5.9</t>
  </si>
  <si>
    <t>1800*900*750</t>
  </si>
  <si>
    <t>Б.ССРР-5.9</t>
  </si>
  <si>
    <t>1800*900*22</t>
  </si>
  <si>
    <t>М-БПП.ОСЗ-90К</t>
  </si>
  <si>
    <t>Комплект опор стола П-образных завершающих 900мм (2шт.)</t>
  </si>
  <si>
    <t>900*60*718</t>
  </si>
  <si>
    <t>БП.СРР-6.9</t>
  </si>
  <si>
    <t>2000*900*750</t>
  </si>
  <si>
    <t>Б.ССРР-6.9</t>
  </si>
  <si>
    <t>2000*900*22</t>
  </si>
  <si>
    <t>Стол рабочий руководителя с опорной тумбой левый</t>
  </si>
  <si>
    <t>М-БПП.ОСЗ-72</t>
  </si>
  <si>
    <t>Опора П-образная завершающая 720мм</t>
  </si>
  <si>
    <t>М-БПП.ОГ-72Л</t>
  </si>
  <si>
    <t>Опора Г-образная 720мм левая (П)</t>
  </si>
  <si>
    <t>Стол рабочий руководителя с опорной тумбой правый</t>
  </si>
  <si>
    <t>М-БПП.ОГ-72Пр</t>
  </si>
  <si>
    <t>Опора Г-образная 720мм правая (П)</t>
  </si>
  <si>
    <t>1700*1620*750</t>
  </si>
  <si>
    <t>М-БПП.ОСЗ-80</t>
  </si>
  <si>
    <t>Опора П-образная завершающая 800мм</t>
  </si>
  <si>
    <t>М-БПП.ОГ-80Л</t>
  </si>
  <si>
    <t>Опора Г-образная 800мм левая (П)</t>
  </si>
  <si>
    <t>М-БПП.ОГ-80Пр</t>
  </si>
  <si>
    <t>Опора Г-образная 800мм правая (П)</t>
  </si>
  <si>
    <t>1900*1620*750</t>
  </si>
  <si>
    <t>2100*1620*750</t>
  </si>
  <si>
    <t>1900*1720*750</t>
  </si>
  <si>
    <t>М-БПП.ОСЗ-90</t>
  </si>
  <si>
    <t>Опора П-образная завершающая 900мм</t>
  </si>
  <si>
    <t>М-БПП.ОГ-90Л</t>
  </si>
  <si>
    <t>Опора Г-образная 900мм левая (П)</t>
  </si>
  <si>
    <t>М-БПП.ОГ-90Пр</t>
  </si>
  <si>
    <t>Опора Г-образная 900мм правая (П)</t>
  </si>
  <si>
    <t>2100*1720*750</t>
  </si>
  <si>
    <t>Брифинг-приставка</t>
  </si>
  <si>
    <t>Столешница брифинг приставки</t>
  </si>
  <si>
    <t>М-БПП.ОСЗ-60</t>
  </si>
  <si>
    <t>600*60*718</t>
  </si>
  <si>
    <t>БМ.КТП-80</t>
  </si>
  <si>
    <t>БП.ПР-4</t>
  </si>
  <si>
    <t>1200*600*750</t>
  </si>
  <si>
    <t>1200*600*22</t>
  </si>
  <si>
    <t>БМ.КТП-120</t>
  </si>
  <si>
    <t>Комплект траверс приставного элемента L1200мм</t>
  </si>
  <si>
    <t>Б.ЦС-6</t>
  </si>
  <si>
    <t>1850*320*18</t>
  </si>
  <si>
    <t>БП.ПРГ-180</t>
  </si>
  <si>
    <t>Стол переговорный на П-обр. м/к</t>
  </si>
  <si>
    <t>1800*1000*750</t>
  </si>
  <si>
    <t>Б.СПРГ-180</t>
  </si>
  <si>
    <t>1800*1000*22</t>
  </si>
  <si>
    <t>БМ.КТ-120</t>
  </si>
  <si>
    <t>БП.ПРГ-240</t>
  </si>
  <si>
    <t>2400*1000*750</t>
  </si>
  <si>
    <t>2400*1000*22</t>
  </si>
  <si>
    <t>DIRECT - О</t>
  </si>
  <si>
    <t>БО.СРР-4.7</t>
  </si>
  <si>
    <t>Стол рабочий руководителя на О-обр. м/к</t>
  </si>
  <si>
    <t>М-БОО.ОСЗ-72К</t>
  </si>
  <si>
    <t>Комплект опор стола О-образных завершающих 720мм (2шт.)</t>
  </si>
  <si>
    <t>БО.СРР-5.7</t>
  </si>
  <si>
    <t>БО.СРР-4.8</t>
  </si>
  <si>
    <t>М-БОО.ОСЗ-80К</t>
  </si>
  <si>
    <t>Комплект опор стола О-образных завершающих 800мм (2шт.)</t>
  </si>
  <si>
    <t>БО.СРР-5.8</t>
  </si>
  <si>
    <t>БО.СРР-6.8</t>
  </si>
  <si>
    <t>БО.СРР-5.9</t>
  </si>
  <si>
    <t>М-БОО.ОСЗ-90К</t>
  </si>
  <si>
    <t>Комплект опор стола О-образных завершающих 900мм (2шт.)</t>
  </si>
  <si>
    <t>БО.СРР-6.9</t>
  </si>
  <si>
    <t>М-БОО.ОСЗ-60</t>
  </si>
  <si>
    <t>БО.ПР-4</t>
  </si>
  <si>
    <t>БО.ПРГ-180</t>
  </si>
  <si>
    <t>Стол переговорный на О-обр. м/к</t>
  </si>
  <si>
    <t>БО.ПРГ-240</t>
  </si>
  <si>
    <t>Цена+коэфиц.</t>
  </si>
  <si>
    <t>1347*100*43</t>
  </si>
  <si>
    <t>Б.ПЦС-6</t>
  </si>
  <si>
    <t>Царга для стола L2000мм (без держателя)</t>
  </si>
  <si>
    <t>Б.СПРГ-240</t>
  </si>
  <si>
    <t>Опора стола П-образная завершающая 900мм</t>
  </si>
  <si>
    <t>Опора стола П-образная стола завершающая 600мм</t>
  </si>
  <si>
    <t>Опора стола П-образная стола завершающая 720мм</t>
  </si>
  <si>
    <t>900*60*719</t>
  </si>
  <si>
    <t>М-БОО.ОСЗ-72</t>
  </si>
  <si>
    <t>М-БОО.ОСЗ-80</t>
  </si>
  <si>
    <t>М-БОО.ОСЗ-90</t>
  </si>
  <si>
    <t>Опора стола О-образная стола завершающая 600мм</t>
  </si>
  <si>
    <t>Опора стола О-образная стола завершающая 720мм</t>
  </si>
  <si>
    <t>Опора стола О-образная завершающая 800мм</t>
  </si>
  <si>
    <t>Опора стола О-образная завершающая 900мм</t>
  </si>
  <si>
    <t>Царга стола</t>
  </si>
  <si>
    <t>Б.СПР-4</t>
  </si>
  <si>
    <t>Прайс-лист на мебель серии "METAL SYSTEM DIRECT"</t>
  </si>
  <si>
    <t>Царга стола руководителя</t>
  </si>
  <si>
    <t>Опора П-образная приставного элемента 600мм</t>
  </si>
  <si>
    <t>Опора приставного элемента О-образная завершающая 600мм</t>
  </si>
  <si>
    <t>М-БПП.ОПР-60</t>
  </si>
  <si>
    <t>М-БОО.ОПР-60</t>
  </si>
  <si>
    <t>Б.ШК-1 Т</t>
  </si>
  <si>
    <t>Б.ШК-2 Т</t>
  </si>
  <si>
    <t>Б.ШК-3 Т</t>
  </si>
  <si>
    <t>Б.ШК-4 Т</t>
  </si>
  <si>
    <t>ЦБ-00001364</t>
  </si>
  <si>
    <t>ЦБ-00001404</t>
  </si>
  <si>
    <t>ЦБ-00001405</t>
  </si>
  <si>
    <t>ЦБ-00001419</t>
  </si>
  <si>
    <t>ЦБ-00014547</t>
  </si>
  <si>
    <t>ЦБ-00043055</t>
  </si>
  <si>
    <t>ЦБ-00046865</t>
  </si>
  <si>
    <t>ЦБ-00051014</t>
  </si>
  <si>
    <t>ЦБ-00051015</t>
  </si>
  <si>
    <t>ЦБ-00051021</t>
  </si>
  <si>
    <t>ЦБ-00051022</t>
  </si>
  <si>
    <t>ЦБ-00051032</t>
  </si>
  <si>
    <t>ЦБ-00051033</t>
  </si>
  <si>
    <t>ЦБ-00051038</t>
  </si>
  <si>
    <t>ЦБ-00051042</t>
  </si>
  <si>
    <t>ЦБ-00051046</t>
  </si>
  <si>
    <t>ЦБ-00051047</t>
  </si>
  <si>
    <t>ЦБ-00061277</t>
  </si>
  <si>
    <t>ЦБ-00066712</t>
  </si>
  <si>
    <t>ЦБ-00066713</t>
  </si>
  <si>
    <t>ЦБ-00066715</t>
  </si>
  <si>
    <t>ЦБ-00066716</t>
  </si>
  <si>
    <t>ЦБ-00066717</t>
  </si>
  <si>
    <t>ЦБ-00066718</t>
  </si>
  <si>
    <t>ЦБ-00066719</t>
  </si>
  <si>
    <t>ЦБ-00066751</t>
  </si>
  <si>
    <t>ЦБ-00066752</t>
  </si>
  <si>
    <t>ЦБ-00066753</t>
  </si>
  <si>
    <t>ЦБ-00066754</t>
  </si>
  <si>
    <t>ЦБ-00066756</t>
  </si>
  <si>
    <t>ЦБ-00066757</t>
  </si>
  <si>
    <t>ЦБ-00066758</t>
  </si>
  <si>
    <t>ЦБ-00066759</t>
  </si>
  <si>
    <t>ЦБ-00066760</t>
  </si>
  <si>
    <t>ЦБ-00066761</t>
  </si>
  <si>
    <t>ЦБ-00066766</t>
  </si>
  <si>
    <t>ЦБ-00066769</t>
  </si>
  <si>
    <t>ЦБ-00066784</t>
  </si>
  <si>
    <t>ЦБ-00066785</t>
  </si>
  <si>
    <t>ЦБ-00066786</t>
  </si>
  <si>
    <t>ЦБ-00066788</t>
  </si>
  <si>
    <t>ЦБ-00066789</t>
  </si>
  <si>
    <t>ЦБ-00066796</t>
  </si>
  <si>
    <t>ЦБ-00066797</t>
  </si>
  <si>
    <t>ЦБ-00066798</t>
  </si>
  <si>
    <t>БГ.СРТ-4.7 (L)</t>
  </si>
  <si>
    <t>ЦБ-00066801</t>
  </si>
  <si>
    <t>БГ.СРТ-4.7 (R)</t>
  </si>
  <si>
    <t>ЦБ-00066804</t>
  </si>
  <si>
    <t>БГ.СРТ-5.7 (L)</t>
  </si>
  <si>
    <t>ЦБ-00066807</t>
  </si>
  <si>
    <t>БГ.СРТ-5.7 (R)</t>
  </si>
  <si>
    <t>ЦБ-00066808</t>
  </si>
  <si>
    <t>БГ.СРТ-4.8 (L)</t>
  </si>
  <si>
    <t>ЦБ-00066809</t>
  </si>
  <si>
    <t>БГ.СРТ-4.8 (R)</t>
  </si>
  <si>
    <t>ЦБ-00066810</t>
  </si>
  <si>
    <t>БГ.СРТ-5.8 (L)</t>
  </si>
  <si>
    <t>ЦБ-00066811</t>
  </si>
  <si>
    <t>БГ.СРТ-5.8 (R)</t>
  </si>
  <si>
    <t>ЦБ-00066812</t>
  </si>
  <si>
    <t>БГ.СРТ-6.8 (L)</t>
  </si>
  <si>
    <t>ЦБ-00066813</t>
  </si>
  <si>
    <t>БГ.СРТ-6.8 (R)</t>
  </si>
  <si>
    <t>ЦБ-00066814</t>
  </si>
  <si>
    <t>БГ.СРТ-5.9 (L)</t>
  </si>
  <si>
    <t>ЦБ-00066815</t>
  </si>
  <si>
    <t>БГ.СРТ-5.9 (R)</t>
  </si>
  <si>
    <t>ЦБ-00066816</t>
  </si>
  <si>
    <t>БГ.СРТ-6.9 (L)</t>
  </si>
  <si>
    <t>ЦБ-00066817</t>
  </si>
  <si>
    <t>БГ.СРТ-6.9 (R)</t>
  </si>
  <si>
    <t>ЦБ-00066820</t>
  </si>
  <si>
    <t>ЦБ-00066821</t>
  </si>
  <si>
    <t>ЦБ-00066828</t>
  </si>
  <si>
    <t>ЦБ-00066829</t>
  </si>
  <si>
    <t>ЦБ-00066834</t>
  </si>
  <si>
    <t>ЦБ-00066835</t>
  </si>
  <si>
    <t>ЦБ-00066840</t>
  </si>
  <si>
    <t>ЦБ-00066845</t>
  </si>
  <si>
    <t>ЦБ-00066846</t>
  </si>
  <si>
    <t>ЦБ-00066847</t>
  </si>
  <si>
    <t>ЦБ-00066848</t>
  </si>
  <si>
    <t>ЦБ-00066849</t>
  </si>
  <si>
    <t>ЦБ-00066850</t>
  </si>
  <si>
    <t>ЦБ-00066854</t>
  </si>
  <si>
    <t>ЦБ-00066855</t>
  </si>
  <si>
    <t>ЦБ-00066857</t>
  </si>
  <si>
    <t>ЦБ-00066858</t>
  </si>
  <si>
    <t>ЦБ-00066859</t>
  </si>
  <si>
    <t>ЦБ-00067980</t>
  </si>
  <si>
    <t>ЦБ-00067981</t>
  </si>
  <si>
    <t>ЦБ-00067982</t>
  </si>
  <si>
    <t>ЦБ-00067983</t>
  </si>
  <si>
    <t>ЦБ-00066819</t>
  </si>
  <si>
    <t>ЦБ-00066826</t>
  </si>
  <si>
    <t>ЦБ-00066827</t>
  </si>
  <si>
    <t>ЦБ-00066856</t>
  </si>
  <si>
    <t>ЦБ-00043099</t>
  </si>
  <si>
    <t>ЦБ-00043101</t>
  </si>
  <si>
    <t>ЦБ-00043283</t>
  </si>
  <si>
    <t>ЦБ-00001426</t>
  </si>
  <si>
    <t>ЦБ-00001495</t>
  </si>
  <si>
    <t>ЦБ-00001496</t>
  </si>
  <si>
    <t>Размеры Ш*Г*В, (мм)</t>
  </si>
  <si>
    <t>Цена, (руб.)</t>
  </si>
  <si>
    <r>
      <t>Металлокаркас:</t>
    </r>
    <r>
      <rPr>
        <sz val="11"/>
        <color indexed="8"/>
        <rFont val="Calibri"/>
        <family val="2"/>
        <charset val="204"/>
        <scheme val="minor"/>
      </rPr>
      <t xml:space="preserve"> П-образные опоры - труба с сечением 60*30 мм, траверсы - труба 40*20 мм.</t>
    </r>
  </si>
  <si>
    <r>
      <t xml:space="preserve">П-образные опоры: </t>
    </r>
    <r>
      <rPr>
        <sz val="11"/>
        <color indexed="8"/>
        <rFont val="Calibri"/>
        <family val="2"/>
        <charset val="204"/>
        <scheme val="minor"/>
      </rPr>
      <t>труба с сечением 60*30 мм (Нержавеющая сталь).</t>
    </r>
  </si>
  <si>
    <r>
      <t xml:space="preserve">О-образные опоры: </t>
    </r>
    <r>
      <rPr>
        <sz val="11"/>
        <color indexed="8"/>
        <rFont val="Calibri"/>
        <family val="2"/>
        <charset val="204"/>
        <scheme val="minor"/>
      </rPr>
      <t>труба с сечением 60*30 мм (Нержавеющая сталь).</t>
    </r>
  </si>
  <si>
    <r>
      <t xml:space="preserve">Траверсы: </t>
    </r>
    <r>
      <rPr>
        <sz val="11"/>
        <color indexed="8"/>
        <rFont val="Calibri"/>
        <family val="2"/>
        <charset val="204"/>
        <scheme val="minor"/>
      </rPr>
      <t>труба 40*20 мм (покраска под хром).</t>
    </r>
  </si>
  <si>
    <t>ОПИСАНИЕ СЕРИИ</t>
  </si>
  <si>
    <r>
      <t xml:space="preserve">ЛДСП: </t>
    </r>
    <r>
      <rPr>
        <sz val="11"/>
        <color indexed="8"/>
        <rFont val="Calibri"/>
        <family val="2"/>
        <charset val="204"/>
        <scheme val="minor"/>
      </rPr>
      <t>толщина 18 мм и 22 мм, цвета: Белый, Акация Лорка, Вяз Благородный, Венге Цаво, Дуб Наварра.</t>
    </r>
  </si>
  <si>
    <t>Измененен: 09.09.2024</t>
  </si>
  <si>
    <t>350049, г. Краснодар, ул. Красных Партизан, д. 198, 1 этаж</t>
  </si>
  <si>
    <t>тел.: +7 995-222-68-00</t>
  </si>
  <si>
    <t>Сайт: officestyl.ru</t>
  </si>
  <si>
    <t>email: info@officestyl.ru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</si>
</sst>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,##0\ _₽"/>
    <numFmt numFmtId="166" formatCode="_-* #,##0.00_р_._-;\-* #,##0.00_р_._-;_-* &quot;-&quot;??_р_._-;_-@_-"/>
  </numFmts>
  <fonts count="1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 applyAlignment="1">
      <alignment vertical="top"/>
    </xf>
    <xf numFmtId="44" fontId="8" fillId="0" borderId="7" xfId="0" applyNumberFormat="1" applyFont="1" applyBorder="1" applyAlignment="1">
      <alignment wrapText="1"/>
    </xf>
    <xf numFmtId="44" fontId="8" fillId="0" borderId="10" xfId="0" applyNumberFormat="1" applyFont="1" applyBorder="1" applyAlignment="1">
      <alignment wrapText="1"/>
    </xf>
    <xf numFmtId="44" fontId="8" fillId="0" borderId="11" xfId="0" applyNumberFormat="1" applyFont="1" applyBorder="1" applyAlignment="1">
      <alignment wrapText="1"/>
    </xf>
    <xf numFmtId="44" fontId="8" fillId="0" borderId="14" xfId="0" applyNumberFormat="1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" fontId="3" fillId="0" borderId="8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4" fontId="8" fillId="0" borderId="7" xfId="0" applyNumberFormat="1" applyFont="1" applyBorder="1" applyAlignment="1">
      <alignment horizontal="left" wrapText="1"/>
    </xf>
    <xf numFmtId="44" fontId="8" fillId="0" borderId="10" xfId="0" applyNumberFormat="1" applyFont="1" applyBorder="1" applyAlignment="1">
      <alignment horizontal="left" wrapText="1"/>
    </xf>
    <xf numFmtId="44" fontId="8" fillId="0" borderId="11" xfId="0" applyNumberFormat="1" applyFont="1" applyBorder="1" applyAlignment="1">
      <alignment horizontal="left" wrapText="1"/>
    </xf>
    <xf numFmtId="44" fontId="8" fillId="0" borderId="20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44" fontId="8" fillId="0" borderId="14" xfId="0" applyNumberFormat="1" applyFont="1" applyBorder="1" applyAlignment="1">
      <alignment horizontal="left" wrapText="1"/>
    </xf>
    <xf numFmtId="1" fontId="3" fillId="0" borderId="9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/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44" fontId="8" fillId="0" borderId="15" xfId="0" applyNumberFormat="1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44" fontId="8" fillId="0" borderId="12" xfId="0" applyNumberFormat="1" applyFont="1" applyBorder="1" applyAlignment="1">
      <alignment horizontal="center" wrapText="1"/>
    </xf>
    <xf numFmtId="3" fontId="2" fillId="0" borderId="1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/>
    </xf>
    <xf numFmtId="44" fontId="8" fillId="0" borderId="8" xfId="0" applyNumberFormat="1" applyFont="1" applyBorder="1" applyAlignment="1">
      <alignment horizontal="center" wrapText="1"/>
    </xf>
    <xf numFmtId="3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44" fontId="8" fillId="0" borderId="9" xfId="0" applyNumberFormat="1" applyFont="1" applyBorder="1" applyAlignment="1">
      <alignment horizontal="center" wrapText="1"/>
    </xf>
    <xf numFmtId="3" fontId="2" fillId="0" borderId="17" xfId="0" applyNumberFormat="1" applyFont="1" applyBorder="1" applyAlignment="1">
      <alignment horizontal="center" vertical="center"/>
    </xf>
    <xf numFmtId="44" fontId="8" fillId="0" borderId="13" xfId="0" applyNumberFormat="1" applyFont="1" applyBorder="1" applyAlignment="1">
      <alignment horizontal="center" wrapText="1"/>
    </xf>
    <xf numFmtId="3" fontId="2" fillId="0" borderId="19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44" fontId="8" fillId="0" borderId="32" xfId="0" applyNumberFormat="1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3" borderId="0" xfId="0" applyFont="1" applyFill="1" applyAlignment="1">
      <alignment vertical="top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top"/>
    </xf>
    <xf numFmtId="0" fontId="10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top"/>
    </xf>
    <xf numFmtId="0" fontId="10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top"/>
    </xf>
    <xf numFmtId="0" fontId="10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top"/>
    </xf>
    <xf numFmtId="0" fontId="10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vertical="top"/>
    </xf>
    <xf numFmtId="2" fontId="9" fillId="0" borderId="0" xfId="0" applyNumberFormat="1" applyFont="1" applyAlignment="1">
      <alignment vertical="top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1" fontId="10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vertical="top"/>
    </xf>
    <xf numFmtId="14" fontId="10" fillId="0" borderId="0" xfId="0" applyNumberFormat="1" applyFont="1" applyAlignment="1">
      <alignment horizontal="right" vertical="top"/>
    </xf>
    <xf numFmtId="3" fontId="10" fillId="0" borderId="16" xfId="0" applyNumberFormat="1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3" fontId="10" fillId="3" borderId="17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vertical="top"/>
    </xf>
    <xf numFmtId="0" fontId="11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horizontal="right" vertical="top"/>
    </xf>
    <xf numFmtId="0" fontId="9" fillId="0" borderId="38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vertical="top"/>
    </xf>
    <xf numFmtId="0" fontId="9" fillId="0" borderId="39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24" xfId="0" applyFont="1" applyBorder="1" applyAlignment="1">
      <alignment horizontal="center" vertical="center"/>
    </xf>
    <xf numFmtId="4" fontId="2" fillId="0" borderId="0" xfId="0" applyNumberFormat="1" applyFont="1" applyAlignment="1">
      <alignment vertical="top"/>
    </xf>
    <xf numFmtId="0" fontId="3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3" fontId="8" fillId="0" borderId="1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5" fillId="0" borderId="37" xfId="2" applyBorder="1" applyAlignment="1">
      <alignment vertical="top" wrapText="1"/>
    </xf>
    <xf numFmtId="0" fontId="2" fillId="0" borderId="7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32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4" fontId="7" fillId="0" borderId="8" xfId="0" applyNumberFormat="1" applyFont="1" applyBorder="1" applyAlignment="1">
      <alignment horizontal="center" wrapText="1"/>
    </xf>
    <xf numFmtId="44" fontId="7" fillId="0" borderId="23" xfId="0" applyNumberFormat="1" applyFont="1" applyBorder="1" applyAlignment="1">
      <alignment horizontal="center" wrapText="1"/>
    </xf>
    <xf numFmtId="3" fontId="14" fillId="0" borderId="16" xfId="0" applyNumberFormat="1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top"/>
    </xf>
    <xf numFmtId="0" fontId="9" fillId="0" borderId="10" xfId="0" applyFont="1" applyBorder="1" applyAlignment="1">
      <alignment horizontal="right" vertical="top"/>
    </xf>
    <xf numFmtId="0" fontId="9" fillId="0" borderId="11" xfId="0" applyFont="1" applyBorder="1" applyAlignment="1">
      <alignment horizontal="right" vertical="top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6" fillId="0" borderId="0" xfId="5" applyNumberFormat="1" applyFont="1" applyFill="1" applyBorder="1" applyAlignment="1" applyProtection="1">
      <alignment horizontal="left" vertical="center"/>
    </xf>
    <xf numFmtId="0" fontId="16" fillId="0" borderId="0" xfId="4" applyFont="1" applyAlignment="1">
      <alignment horizontal="left" vertical="center"/>
    </xf>
    <xf numFmtId="0" fontId="16" fillId="0" borderId="0" xfId="5" applyNumberFormat="1" applyFont="1" applyFill="1" applyBorder="1" applyAlignment="1" applyProtection="1">
      <alignment horizontal="left" vertical="center"/>
    </xf>
  </cellXfs>
  <cellStyles count="10">
    <cellStyle name="Гиперссылка" xfId="5" builtinId="8"/>
    <cellStyle name="Обычный" xfId="0" builtinId="0"/>
    <cellStyle name="Обычный 2" xfId="1"/>
    <cellStyle name="Обычный 2 2" xfId="7"/>
    <cellStyle name="Обычный 2 3" xfId="6"/>
    <cellStyle name="Обычный 3" xfId="4"/>
    <cellStyle name="Обычный 4" xfId="3"/>
    <cellStyle name="Обычный_Таблица" xfId="2"/>
    <cellStyle name="Финансовый 2" xfId="9"/>
    <cellStyle name="Финансовый 3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6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7" Type="http://schemas.openxmlformats.org/officeDocument/2006/relationships/image" Target="../media/image9.jpe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46</xdr:row>
      <xdr:rowOff>152400</xdr:rowOff>
    </xdr:from>
    <xdr:to>
      <xdr:col>3</xdr:col>
      <xdr:colOff>1590675</xdr:colOff>
      <xdr:row>50</xdr:row>
      <xdr:rowOff>123824</xdr:rowOff>
    </xdr:to>
    <xdr:pic>
      <xdr:nvPicPr>
        <xdr:cNvPr id="76212" name="Рисунок 23">
          <a:extLst>
            <a:ext uri="{FF2B5EF4-FFF2-40B4-BE49-F238E27FC236}">
              <a16:creationId xmlns:a16="http://schemas.microsoft.com/office/drawing/2014/main" xmlns="" id="{00000000-0008-0000-0000-0000B4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2287250"/>
          <a:ext cx="12192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52</xdr:row>
      <xdr:rowOff>66675</xdr:rowOff>
    </xdr:from>
    <xdr:to>
      <xdr:col>3</xdr:col>
      <xdr:colOff>1352550</xdr:colOff>
      <xdr:row>53</xdr:row>
      <xdr:rowOff>352425</xdr:rowOff>
    </xdr:to>
    <xdr:pic>
      <xdr:nvPicPr>
        <xdr:cNvPr id="76213" name="Рисунок 1">
          <a:extLst>
            <a:ext uri="{FF2B5EF4-FFF2-40B4-BE49-F238E27FC236}">
              <a16:creationId xmlns:a16="http://schemas.microsoft.com/office/drawing/2014/main" xmlns="" id="{00000000-0008-0000-0000-0000B5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3858875"/>
          <a:ext cx="7810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57</xdr:row>
      <xdr:rowOff>76200</xdr:rowOff>
    </xdr:from>
    <xdr:to>
      <xdr:col>3</xdr:col>
      <xdr:colOff>1457325</xdr:colOff>
      <xdr:row>58</xdr:row>
      <xdr:rowOff>352424</xdr:rowOff>
    </xdr:to>
    <xdr:pic>
      <xdr:nvPicPr>
        <xdr:cNvPr id="76214" name="Рисунок 2">
          <a:extLst>
            <a:ext uri="{FF2B5EF4-FFF2-40B4-BE49-F238E27FC236}">
              <a16:creationId xmlns:a16="http://schemas.microsoft.com/office/drawing/2014/main" xmlns="" id="{00000000-0008-0000-0000-0000B6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5573375"/>
          <a:ext cx="1038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409575</xdr:colOff>
      <xdr:row>42</xdr:row>
      <xdr:rowOff>76200</xdr:rowOff>
    </xdr:from>
    <xdr:to>
      <xdr:col>3</xdr:col>
      <xdr:colOff>1457325</xdr:colOff>
      <xdr:row>43</xdr:row>
      <xdr:rowOff>361951</xdr:rowOff>
    </xdr:to>
    <xdr:pic>
      <xdr:nvPicPr>
        <xdr:cNvPr id="76215" name="Рисунок 4">
          <a:extLst>
            <a:ext uri="{FF2B5EF4-FFF2-40B4-BE49-F238E27FC236}">
              <a16:creationId xmlns:a16="http://schemas.microsoft.com/office/drawing/2014/main" xmlns="" id="{00000000-0008-0000-0000-0000B7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10839450"/>
          <a:ext cx="10477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37</xdr:row>
      <xdr:rowOff>85725</xdr:rowOff>
    </xdr:from>
    <xdr:to>
      <xdr:col>3</xdr:col>
      <xdr:colOff>1409700</xdr:colOff>
      <xdr:row>38</xdr:row>
      <xdr:rowOff>352425</xdr:rowOff>
    </xdr:to>
    <xdr:pic>
      <xdr:nvPicPr>
        <xdr:cNvPr id="76216" name="Рисунок 2">
          <a:extLst>
            <a:ext uri="{FF2B5EF4-FFF2-40B4-BE49-F238E27FC236}">
              <a16:creationId xmlns:a16="http://schemas.microsoft.com/office/drawing/2014/main" xmlns="" id="{00000000-0008-0000-0000-0000B8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9163050"/>
          <a:ext cx="762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17</xdr:row>
      <xdr:rowOff>171450</xdr:rowOff>
    </xdr:from>
    <xdr:to>
      <xdr:col>3</xdr:col>
      <xdr:colOff>1685925</xdr:colOff>
      <xdr:row>21</xdr:row>
      <xdr:rowOff>142874</xdr:rowOff>
    </xdr:to>
    <xdr:pic>
      <xdr:nvPicPr>
        <xdr:cNvPr id="76217" name="Рисунок 4">
          <a:extLst>
            <a:ext uri="{FF2B5EF4-FFF2-40B4-BE49-F238E27FC236}">
              <a16:creationId xmlns:a16="http://schemas.microsoft.com/office/drawing/2014/main" xmlns="" id="{00000000-0008-0000-0000-0000B9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3857625"/>
          <a:ext cx="1381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27</xdr:row>
      <xdr:rowOff>85725</xdr:rowOff>
    </xdr:from>
    <xdr:to>
      <xdr:col>3</xdr:col>
      <xdr:colOff>1857375</xdr:colOff>
      <xdr:row>31</xdr:row>
      <xdr:rowOff>47626</xdr:rowOff>
    </xdr:to>
    <xdr:pic>
      <xdr:nvPicPr>
        <xdr:cNvPr id="76218" name="Рисунок 5">
          <a:extLst>
            <a:ext uri="{FF2B5EF4-FFF2-40B4-BE49-F238E27FC236}">
              <a16:creationId xmlns:a16="http://schemas.microsoft.com/office/drawing/2014/main" xmlns="" id="{00000000-0008-0000-0000-0000BA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6496050"/>
          <a:ext cx="17716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476250</xdr:colOff>
      <xdr:row>54</xdr:row>
      <xdr:rowOff>123825</xdr:rowOff>
    </xdr:from>
    <xdr:to>
      <xdr:col>3</xdr:col>
      <xdr:colOff>1400175</xdr:colOff>
      <xdr:row>56</xdr:row>
      <xdr:rowOff>180974</xdr:rowOff>
    </xdr:to>
    <xdr:pic>
      <xdr:nvPicPr>
        <xdr:cNvPr id="76219" name="Рисунок 1">
          <a:extLst>
            <a:ext uri="{FF2B5EF4-FFF2-40B4-BE49-F238E27FC236}">
              <a16:creationId xmlns:a16="http://schemas.microsoft.com/office/drawing/2014/main" xmlns="" id="{00000000-0008-0000-0000-0000BB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4735175"/>
          <a:ext cx="9239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39</xdr:row>
      <xdr:rowOff>133350</xdr:rowOff>
    </xdr:from>
    <xdr:to>
      <xdr:col>3</xdr:col>
      <xdr:colOff>1419225</xdr:colOff>
      <xdr:row>41</xdr:row>
      <xdr:rowOff>190501</xdr:rowOff>
    </xdr:to>
    <xdr:pic>
      <xdr:nvPicPr>
        <xdr:cNvPr id="76220" name="Рисунок 14">
          <a:extLst>
            <a:ext uri="{FF2B5EF4-FFF2-40B4-BE49-F238E27FC236}">
              <a16:creationId xmlns:a16="http://schemas.microsoft.com/office/drawing/2014/main" xmlns="" id="{00000000-0008-0000-0000-0000BC29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10010775"/>
          <a:ext cx="9239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15239</xdr:rowOff>
    </xdr:from>
    <xdr:to>
      <xdr:col>1</xdr:col>
      <xdr:colOff>1381125</xdr:colOff>
      <xdr:row>0</xdr:row>
      <xdr:rowOff>771524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xmlns="" id="{02625703-CF9C-4DC1-B30A-21F275A69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39"/>
          <a:ext cx="296989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12</xdr:row>
      <xdr:rowOff>66675</xdr:rowOff>
    </xdr:from>
    <xdr:to>
      <xdr:col>3</xdr:col>
      <xdr:colOff>1228725</xdr:colOff>
      <xdr:row>12</xdr:row>
      <xdr:rowOff>800100</xdr:rowOff>
    </xdr:to>
    <xdr:pic>
      <xdr:nvPicPr>
        <xdr:cNvPr id="72702" name="Рисунок 1888">
          <a:extLst>
            <a:ext uri="{FF2B5EF4-FFF2-40B4-BE49-F238E27FC236}">
              <a16:creationId xmlns:a16="http://schemas.microsoft.com/office/drawing/2014/main" xmlns="" id="{00000000-0008-0000-0100-0000FE1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2800350"/>
          <a:ext cx="5905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552450</xdr:colOff>
      <xdr:row>13</xdr:row>
      <xdr:rowOff>85725</xdr:rowOff>
    </xdr:from>
    <xdr:to>
      <xdr:col>3</xdr:col>
      <xdr:colOff>1390650</xdr:colOff>
      <xdr:row>13</xdr:row>
      <xdr:rowOff>819150</xdr:rowOff>
    </xdr:to>
    <xdr:pic>
      <xdr:nvPicPr>
        <xdr:cNvPr id="72703" name="Рисунок 1890">
          <a:extLst>
            <a:ext uri="{FF2B5EF4-FFF2-40B4-BE49-F238E27FC236}">
              <a16:creationId xmlns:a16="http://schemas.microsoft.com/office/drawing/2014/main" xmlns="" id="{00000000-0008-0000-0100-0000FF1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686175"/>
          <a:ext cx="8382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523875</xdr:colOff>
      <xdr:row>14</xdr:row>
      <xdr:rowOff>85725</xdr:rowOff>
    </xdr:from>
    <xdr:to>
      <xdr:col>3</xdr:col>
      <xdr:colOff>1295400</xdr:colOff>
      <xdr:row>14</xdr:row>
      <xdr:rowOff>809625</xdr:rowOff>
    </xdr:to>
    <xdr:pic>
      <xdr:nvPicPr>
        <xdr:cNvPr id="77824" name="Рисунок 1891">
          <a:extLst>
            <a:ext uri="{FF2B5EF4-FFF2-40B4-BE49-F238E27FC236}">
              <a16:creationId xmlns:a16="http://schemas.microsoft.com/office/drawing/2014/main" xmlns="" id="{00000000-0008-0000-0100-000000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4552950"/>
          <a:ext cx="771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581025</xdr:colOff>
      <xdr:row>15</xdr:row>
      <xdr:rowOff>57150</xdr:rowOff>
    </xdr:from>
    <xdr:to>
      <xdr:col>3</xdr:col>
      <xdr:colOff>1247775</xdr:colOff>
      <xdr:row>15</xdr:row>
      <xdr:rowOff>828675</xdr:rowOff>
    </xdr:to>
    <xdr:pic>
      <xdr:nvPicPr>
        <xdr:cNvPr id="77825" name="Рисунок 1912">
          <a:extLst>
            <a:ext uri="{FF2B5EF4-FFF2-40B4-BE49-F238E27FC236}">
              <a16:creationId xmlns:a16="http://schemas.microsoft.com/office/drawing/2014/main" xmlns="" id="{00000000-0008-0000-0100-000001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5391150"/>
          <a:ext cx="666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581025</xdr:colOff>
      <xdr:row>16</xdr:row>
      <xdr:rowOff>47625</xdr:rowOff>
    </xdr:from>
    <xdr:to>
      <xdr:col>3</xdr:col>
      <xdr:colOff>1171575</xdr:colOff>
      <xdr:row>16</xdr:row>
      <xdr:rowOff>838200</xdr:rowOff>
    </xdr:to>
    <xdr:pic>
      <xdr:nvPicPr>
        <xdr:cNvPr id="77826" name="Рисунок 1913">
          <a:extLst>
            <a:ext uri="{FF2B5EF4-FFF2-40B4-BE49-F238E27FC236}">
              <a16:creationId xmlns:a16="http://schemas.microsoft.com/office/drawing/2014/main" xmlns="" id="{00000000-0008-0000-0100-000002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6248400"/>
          <a:ext cx="590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514350</xdr:colOff>
      <xdr:row>17</xdr:row>
      <xdr:rowOff>47625</xdr:rowOff>
    </xdr:from>
    <xdr:to>
      <xdr:col>3</xdr:col>
      <xdr:colOff>1352550</xdr:colOff>
      <xdr:row>17</xdr:row>
      <xdr:rowOff>828675</xdr:rowOff>
    </xdr:to>
    <xdr:pic>
      <xdr:nvPicPr>
        <xdr:cNvPr id="77827" name="Рисунок 1914">
          <a:extLst>
            <a:ext uri="{FF2B5EF4-FFF2-40B4-BE49-F238E27FC236}">
              <a16:creationId xmlns:a16="http://schemas.microsoft.com/office/drawing/2014/main" xmlns="" id="{00000000-0008-0000-0100-000003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7115175"/>
          <a:ext cx="8382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26894</xdr:colOff>
      <xdr:row>0</xdr:row>
      <xdr:rowOff>35858</xdr:rowOff>
    </xdr:from>
    <xdr:to>
      <xdr:col>1</xdr:col>
      <xdr:colOff>1383142</xdr:colOff>
      <xdr:row>0</xdr:row>
      <xdr:rowOff>792143</xdr:rowOff>
    </xdr:to>
    <xdr:pic>
      <xdr:nvPicPr>
        <xdr:cNvPr id="8" name="Рисунок 1">
          <a:extLst>
            <a:ext uri="{FF2B5EF4-FFF2-40B4-BE49-F238E27FC236}">
              <a16:creationId xmlns:a16="http://schemas.microsoft.com/office/drawing/2014/main" xmlns="" id="{02625703-CF9C-4DC1-B30A-21F275A69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35858"/>
          <a:ext cx="296989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0"/>
  <sheetViews>
    <sheetView tabSelected="1" zoomScale="80" zoomScaleNormal="80" zoomScaleSheetLayoutView="70" zoomScalePageLayoutView="85" workbookViewId="0">
      <selection activeCell="A2" sqref="A2:C5"/>
    </sheetView>
  </sheetViews>
  <sheetFormatPr defaultColWidth="11.5546875" defaultRowHeight="14.4" x14ac:dyDescent="0.25"/>
  <cols>
    <col min="1" max="1" width="23.5546875" style="79" customWidth="1"/>
    <col min="2" max="2" width="67" style="80" customWidth="1"/>
    <col min="3" max="3" width="24.5546875" style="79" customWidth="1"/>
    <col min="4" max="4" width="28" style="81" customWidth="1"/>
    <col min="5" max="5" width="17.109375" style="85" customWidth="1"/>
    <col min="6" max="6" width="20.6640625" style="81" customWidth="1"/>
    <col min="7" max="16384" width="11.5546875" style="81"/>
  </cols>
  <sheetData>
    <row r="1" spans="1:6" ht="66" customHeight="1" x14ac:dyDescent="0.25">
      <c r="E1" s="136"/>
    </row>
    <row r="2" spans="1:6" x14ac:dyDescent="0.25">
      <c r="A2" s="243" t="s">
        <v>311</v>
      </c>
      <c r="B2" s="243"/>
      <c r="C2" s="243"/>
      <c r="E2" s="136"/>
    </row>
    <row r="3" spans="1:6" x14ac:dyDescent="0.25">
      <c r="A3" s="244" t="s">
        <v>312</v>
      </c>
      <c r="B3" s="244"/>
      <c r="C3" s="244"/>
      <c r="E3" s="136"/>
    </row>
    <row r="4" spans="1:6" x14ac:dyDescent="0.25">
      <c r="A4" s="244" t="s">
        <v>313</v>
      </c>
      <c r="B4" s="244"/>
      <c r="C4" s="244"/>
      <c r="E4" s="136"/>
    </row>
    <row r="5" spans="1:6" x14ac:dyDescent="0.25">
      <c r="A5" s="242" t="s">
        <v>314</v>
      </c>
      <c r="B5" s="242"/>
      <c r="C5" s="242"/>
      <c r="E5" s="136"/>
    </row>
    <row r="6" spans="1:6" x14ac:dyDescent="0.25">
      <c r="E6" s="137" t="s">
        <v>310</v>
      </c>
    </row>
    <row r="7" spans="1:6" x14ac:dyDescent="0.25">
      <c r="E7" s="137"/>
    </row>
    <row r="8" spans="1:6" ht="18" x14ac:dyDescent="0.35">
      <c r="A8" s="232" t="s">
        <v>188</v>
      </c>
      <c r="B8" s="232"/>
      <c r="C8" s="232"/>
      <c r="D8" s="232"/>
      <c r="E8" s="232"/>
      <c r="F8" s="83"/>
    </row>
    <row r="9" spans="1:6" x14ac:dyDescent="0.25">
      <c r="A9" s="86" t="s">
        <v>0</v>
      </c>
    </row>
    <row r="10" spans="1:6" x14ac:dyDescent="0.25">
      <c r="A10" s="86" t="s">
        <v>304</v>
      </c>
    </row>
    <row r="11" spans="1:6" x14ac:dyDescent="0.25">
      <c r="A11" s="86" t="s">
        <v>305</v>
      </c>
    </row>
    <row r="12" spans="1:6" x14ac:dyDescent="0.25">
      <c r="A12" s="86" t="s">
        <v>306</v>
      </c>
    </row>
    <row r="13" spans="1:6" x14ac:dyDescent="0.25">
      <c r="A13" s="86" t="s">
        <v>307</v>
      </c>
    </row>
    <row r="14" spans="1:6" ht="15" thickBot="1" x14ac:dyDescent="0.3">
      <c r="A14" s="86" t="s">
        <v>309</v>
      </c>
    </row>
    <row r="15" spans="1:6" ht="15" thickBot="1" x14ac:dyDescent="0.3">
      <c r="A15" s="87" t="s">
        <v>1</v>
      </c>
      <c r="B15" s="106" t="s">
        <v>2</v>
      </c>
      <c r="C15" s="107" t="s">
        <v>302</v>
      </c>
      <c r="D15" s="107" t="s">
        <v>3</v>
      </c>
      <c r="E15" s="108" t="s">
        <v>303</v>
      </c>
    </row>
    <row r="16" spans="1:6" ht="23.25" customHeight="1" thickBot="1" x14ac:dyDescent="0.3">
      <c r="A16" s="109"/>
      <c r="B16" s="110" t="s">
        <v>59</v>
      </c>
      <c r="C16" s="111"/>
      <c r="D16" s="104"/>
      <c r="E16" s="112"/>
    </row>
    <row r="17" spans="1:7" ht="21.75" customHeight="1" x14ac:dyDescent="0.25">
      <c r="A17" s="113" t="s">
        <v>65</v>
      </c>
      <c r="B17" s="114" t="s">
        <v>66</v>
      </c>
      <c r="C17" s="115" t="s">
        <v>5</v>
      </c>
      <c r="D17" s="233"/>
      <c r="E17" s="116">
        <v>23736</v>
      </c>
      <c r="F17" s="79"/>
      <c r="G17" s="105"/>
    </row>
    <row r="18" spans="1:7" ht="21.75" customHeight="1" x14ac:dyDescent="0.25">
      <c r="A18" s="117" t="s">
        <v>73</v>
      </c>
      <c r="B18" s="118" t="s">
        <v>66</v>
      </c>
      <c r="C18" s="119" t="s">
        <v>6</v>
      </c>
      <c r="D18" s="234"/>
      <c r="E18" s="120">
        <v>24439</v>
      </c>
      <c r="F18" s="79"/>
      <c r="G18" s="105"/>
    </row>
    <row r="19" spans="1:7" ht="21.75" customHeight="1" x14ac:dyDescent="0.25">
      <c r="A19" s="117" t="s">
        <v>76</v>
      </c>
      <c r="B19" s="118" t="s">
        <v>66</v>
      </c>
      <c r="C19" s="119" t="s">
        <v>77</v>
      </c>
      <c r="D19" s="234"/>
      <c r="E19" s="121">
        <v>25661</v>
      </c>
      <c r="F19" s="79"/>
      <c r="G19" s="105"/>
    </row>
    <row r="20" spans="1:7" ht="21.75" customHeight="1" x14ac:dyDescent="0.25">
      <c r="A20" s="117" t="s">
        <v>82</v>
      </c>
      <c r="B20" s="118" t="s">
        <v>66</v>
      </c>
      <c r="C20" s="119" t="s">
        <v>83</v>
      </c>
      <c r="D20" s="234"/>
      <c r="E20" s="121">
        <v>26404</v>
      </c>
      <c r="F20" s="79"/>
      <c r="G20" s="105"/>
    </row>
    <row r="21" spans="1:7" ht="21.75" customHeight="1" x14ac:dyDescent="0.25">
      <c r="A21" s="117" t="s">
        <v>86</v>
      </c>
      <c r="B21" s="118" t="s">
        <v>66</v>
      </c>
      <c r="C21" s="119" t="s">
        <v>87</v>
      </c>
      <c r="D21" s="234"/>
      <c r="E21" s="121">
        <v>27035</v>
      </c>
      <c r="F21" s="79"/>
      <c r="G21" s="105"/>
    </row>
    <row r="22" spans="1:7" ht="21.75" customHeight="1" x14ac:dyDescent="0.25">
      <c r="A22" s="117" t="s">
        <v>93</v>
      </c>
      <c r="B22" s="118" t="s">
        <v>66</v>
      </c>
      <c r="C22" s="119" t="s">
        <v>94</v>
      </c>
      <c r="D22" s="234"/>
      <c r="E22" s="121">
        <v>29038</v>
      </c>
      <c r="F22" s="79"/>
      <c r="G22" s="105"/>
    </row>
    <row r="23" spans="1:7" ht="21.75" customHeight="1" thickBot="1" x14ac:dyDescent="0.3">
      <c r="A23" s="122" t="s">
        <v>100</v>
      </c>
      <c r="B23" s="123" t="s">
        <v>66</v>
      </c>
      <c r="C23" s="124" t="s">
        <v>101</v>
      </c>
      <c r="D23" s="235"/>
      <c r="E23" s="125">
        <v>29721</v>
      </c>
      <c r="F23" s="79"/>
      <c r="G23" s="105"/>
    </row>
    <row r="24" spans="1:7" ht="21" customHeight="1" x14ac:dyDescent="0.25">
      <c r="A24" s="126" t="s">
        <v>243</v>
      </c>
      <c r="B24" s="127" t="s">
        <v>104</v>
      </c>
      <c r="C24" s="128" t="s">
        <v>17</v>
      </c>
      <c r="D24" s="236" t="s">
        <v>7</v>
      </c>
      <c r="E24" s="129">
        <v>36653</v>
      </c>
      <c r="F24" s="79"/>
      <c r="G24" s="105"/>
    </row>
    <row r="25" spans="1:7" ht="21" customHeight="1" x14ac:dyDescent="0.25">
      <c r="A25" s="117" t="s">
        <v>245</v>
      </c>
      <c r="B25" s="118" t="s">
        <v>109</v>
      </c>
      <c r="C25" s="119" t="s">
        <v>17</v>
      </c>
      <c r="D25" s="237"/>
      <c r="E25" s="121">
        <v>36653</v>
      </c>
      <c r="F25" s="79"/>
    </row>
    <row r="26" spans="1:7" ht="21" customHeight="1" x14ac:dyDescent="0.25">
      <c r="A26" s="117" t="s">
        <v>247</v>
      </c>
      <c r="B26" s="118" t="s">
        <v>104</v>
      </c>
      <c r="C26" s="119" t="s">
        <v>18</v>
      </c>
      <c r="D26" s="237"/>
      <c r="E26" s="121">
        <v>37356</v>
      </c>
      <c r="F26" s="79"/>
    </row>
    <row r="27" spans="1:7" ht="21" customHeight="1" x14ac:dyDescent="0.25">
      <c r="A27" s="117" t="s">
        <v>249</v>
      </c>
      <c r="B27" s="118" t="s">
        <v>109</v>
      </c>
      <c r="C27" s="119" t="s">
        <v>18</v>
      </c>
      <c r="D27" s="237"/>
      <c r="E27" s="121">
        <v>37356</v>
      </c>
      <c r="F27" s="79"/>
    </row>
    <row r="28" spans="1:7" ht="21" customHeight="1" x14ac:dyDescent="0.25">
      <c r="A28" s="117" t="s">
        <v>251</v>
      </c>
      <c r="B28" s="118" t="s">
        <v>104</v>
      </c>
      <c r="C28" s="119" t="s">
        <v>112</v>
      </c>
      <c r="D28" s="237"/>
      <c r="E28" s="121">
        <v>38417</v>
      </c>
      <c r="F28" s="79"/>
    </row>
    <row r="29" spans="1:7" ht="21" customHeight="1" x14ac:dyDescent="0.25">
      <c r="A29" s="117" t="s">
        <v>253</v>
      </c>
      <c r="B29" s="118" t="s">
        <v>109</v>
      </c>
      <c r="C29" s="119" t="s">
        <v>112</v>
      </c>
      <c r="D29" s="237"/>
      <c r="E29" s="121">
        <v>38417</v>
      </c>
      <c r="F29" s="79"/>
    </row>
    <row r="30" spans="1:7" ht="21" customHeight="1" x14ac:dyDescent="0.25">
      <c r="A30" s="117" t="s">
        <v>255</v>
      </c>
      <c r="B30" s="118" t="s">
        <v>104</v>
      </c>
      <c r="C30" s="119" t="s">
        <v>119</v>
      </c>
      <c r="D30" s="237"/>
      <c r="E30" s="121">
        <v>39160</v>
      </c>
      <c r="F30" s="79"/>
    </row>
    <row r="31" spans="1:7" ht="21" customHeight="1" x14ac:dyDescent="0.25">
      <c r="A31" s="117" t="s">
        <v>257</v>
      </c>
      <c r="B31" s="118" t="s">
        <v>109</v>
      </c>
      <c r="C31" s="119" t="s">
        <v>119</v>
      </c>
      <c r="D31" s="237"/>
      <c r="E31" s="121">
        <v>39160</v>
      </c>
      <c r="F31" s="79"/>
    </row>
    <row r="32" spans="1:7" ht="21" customHeight="1" x14ac:dyDescent="0.25">
      <c r="A32" s="117" t="s">
        <v>259</v>
      </c>
      <c r="B32" s="118" t="s">
        <v>104</v>
      </c>
      <c r="C32" s="119" t="s">
        <v>120</v>
      </c>
      <c r="D32" s="237"/>
      <c r="E32" s="121">
        <v>39791</v>
      </c>
      <c r="F32" s="79"/>
    </row>
    <row r="33" spans="1:6" ht="21" customHeight="1" x14ac:dyDescent="0.25">
      <c r="A33" s="117" t="s">
        <v>261</v>
      </c>
      <c r="B33" s="118" t="s">
        <v>109</v>
      </c>
      <c r="C33" s="119" t="s">
        <v>120</v>
      </c>
      <c r="D33" s="237"/>
      <c r="E33" s="121">
        <v>39791</v>
      </c>
      <c r="F33" s="79"/>
    </row>
    <row r="34" spans="1:6" ht="21" customHeight="1" x14ac:dyDescent="0.25">
      <c r="A34" s="117" t="s">
        <v>263</v>
      </c>
      <c r="B34" s="118" t="s">
        <v>104</v>
      </c>
      <c r="C34" s="119" t="s">
        <v>121</v>
      </c>
      <c r="D34" s="237"/>
      <c r="E34" s="121">
        <v>41580</v>
      </c>
      <c r="F34" s="79"/>
    </row>
    <row r="35" spans="1:6" ht="21" customHeight="1" x14ac:dyDescent="0.25">
      <c r="A35" s="117" t="s">
        <v>265</v>
      </c>
      <c r="B35" s="118" t="s">
        <v>109</v>
      </c>
      <c r="C35" s="119" t="s">
        <v>121</v>
      </c>
      <c r="D35" s="237"/>
      <c r="E35" s="121">
        <v>41580</v>
      </c>
      <c r="F35" s="79"/>
    </row>
    <row r="36" spans="1:6" ht="21" customHeight="1" x14ac:dyDescent="0.25">
      <c r="A36" s="117" t="s">
        <v>267</v>
      </c>
      <c r="B36" s="118" t="s">
        <v>104</v>
      </c>
      <c r="C36" s="119" t="s">
        <v>128</v>
      </c>
      <c r="D36" s="237"/>
      <c r="E36" s="121">
        <v>42263</v>
      </c>
      <c r="F36" s="79"/>
    </row>
    <row r="37" spans="1:6" ht="21" customHeight="1" thickBot="1" x14ac:dyDescent="0.3">
      <c r="A37" s="130" t="s">
        <v>269</v>
      </c>
      <c r="B37" s="131" t="s">
        <v>109</v>
      </c>
      <c r="C37" s="132" t="s">
        <v>128</v>
      </c>
      <c r="D37" s="238"/>
      <c r="E37" s="133">
        <v>42263</v>
      </c>
      <c r="F37" s="79"/>
    </row>
    <row r="38" spans="1:6" ht="31.5" customHeight="1" x14ac:dyDescent="0.25">
      <c r="A38" s="113" t="s">
        <v>54</v>
      </c>
      <c r="B38" s="114" t="s">
        <v>129</v>
      </c>
      <c r="C38" s="115" t="s">
        <v>8</v>
      </c>
      <c r="D38" s="231"/>
      <c r="E38" s="134">
        <v>6273</v>
      </c>
      <c r="F38" s="79"/>
    </row>
    <row r="39" spans="1:6" ht="31.5" customHeight="1" thickBot="1" x14ac:dyDescent="0.3">
      <c r="A39" s="122" t="s">
        <v>134</v>
      </c>
      <c r="B39" s="123" t="s">
        <v>129</v>
      </c>
      <c r="C39" s="124" t="s">
        <v>135</v>
      </c>
      <c r="D39" s="229"/>
      <c r="E39" s="125">
        <v>12282</v>
      </c>
      <c r="F39" s="79"/>
    </row>
    <row r="40" spans="1:6" ht="23.25" customHeight="1" x14ac:dyDescent="0.25">
      <c r="A40" s="126" t="s">
        <v>39</v>
      </c>
      <c r="B40" s="127" t="s">
        <v>189</v>
      </c>
      <c r="C40" s="128" t="s">
        <v>24</v>
      </c>
      <c r="D40" s="227"/>
      <c r="E40" s="129">
        <v>1619</v>
      </c>
      <c r="F40" s="79"/>
    </row>
    <row r="41" spans="1:6" ht="23.25" customHeight="1" x14ac:dyDescent="0.25">
      <c r="A41" s="117" t="s">
        <v>40</v>
      </c>
      <c r="B41" s="118" t="s">
        <v>189</v>
      </c>
      <c r="C41" s="119" t="s">
        <v>25</v>
      </c>
      <c r="D41" s="228"/>
      <c r="E41" s="121">
        <v>1771</v>
      </c>
      <c r="F41" s="79"/>
    </row>
    <row r="42" spans="1:6" ht="23.25" customHeight="1" thickBot="1" x14ac:dyDescent="0.3">
      <c r="A42" s="130" t="s">
        <v>139</v>
      </c>
      <c r="B42" s="131" t="s">
        <v>189</v>
      </c>
      <c r="C42" s="132" t="s">
        <v>140</v>
      </c>
      <c r="D42" s="230"/>
      <c r="E42" s="133">
        <v>2475</v>
      </c>
      <c r="F42" s="79"/>
    </row>
    <row r="43" spans="1:6" ht="31.5" customHeight="1" x14ac:dyDescent="0.25">
      <c r="A43" s="113" t="s">
        <v>141</v>
      </c>
      <c r="B43" s="114" t="s">
        <v>142</v>
      </c>
      <c r="C43" s="115" t="s">
        <v>143</v>
      </c>
      <c r="D43" s="231"/>
      <c r="E43" s="134">
        <v>25928</v>
      </c>
      <c r="F43" s="79"/>
    </row>
    <row r="44" spans="1:6" ht="31.5" customHeight="1" thickBot="1" x14ac:dyDescent="0.3">
      <c r="A44" s="122" t="s">
        <v>147</v>
      </c>
      <c r="B44" s="123" t="s">
        <v>142</v>
      </c>
      <c r="C44" s="124" t="s">
        <v>148</v>
      </c>
      <c r="D44" s="229"/>
      <c r="E44" s="125">
        <v>28155</v>
      </c>
      <c r="F44" s="79"/>
    </row>
    <row r="45" spans="1:6" ht="23.25" customHeight="1" thickBot="1" x14ac:dyDescent="0.3">
      <c r="A45" s="109"/>
      <c r="B45" s="110" t="s">
        <v>60</v>
      </c>
      <c r="C45" s="111"/>
      <c r="D45" s="104"/>
      <c r="E45" s="135"/>
      <c r="F45" s="79"/>
    </row>
    <row r="46" spans="1:6" ht="21.75" customHeight="1" x14ac:dyDescent="0.25">
      <c r="A46" s="126" t="s">
        <v>151</v>
      </c>
      <c r="B46" s="127" t="s">
        <v>152</v>
      </c>
      <c r="C46" s="128" t="s">
        <v>5</v>
      </c>
      <c r="D46" s="227"/>
      <c r="E46" s="129">
        <v>28395</v>
      </c>
      <c r="F46" s="79"/>
    </row>
    <row r="47" spans="1:6" ht="21.75" customHeight="1" x14ac:dyDescent="0.25">
      <c r="A47" s="117" t="s">
        <v>155</v>
      </c>
      <c r="B47" s="118" t="s">
        <v>152</v>
      </c>
      <c r="C47" s="119" t="s">
        <v>6</v>
      </c>
      <c r="D47" s="228"/>
      <c r="E47" s="121">
        <v>29098</v>
      </c>
      <c r="F47" s="79"/>
    </row>
    <row r="48" spans="1:6" ht="21.75" customHeight="1" x14ac:dyDescent="0.25">
      <c r="A48" s="117" t="s">
        <v>156</v>
      </c>
      <c r="B48" s="118" t="s">
        <v>152</v>
      </c>
      <c r="C48" s="119" t="s">
        <v>77</v>
      </c>
      <c r="D48" s="228"/>
      <c r="E48" s="121">
        <v>30782</v>
      </c>
      <c r="F48" s="79"/>
    </row>
    <row r="49" spans="1:6" ht="21.75" customHeight="1" x14ac:dyDescent="0.25">
      <c r="A49" s="117" t="s">
        <v>159</v>
      </c>
      <c r="B49" s="118" t="s">
        <v>152</v>
      </c>
      <c r="C49" s="119" t="s">
        <v>83</v>
      </c>
      <c r="D49" s="228"/>
      <c r="E49" s="121">
        <v>31525</v>
      </c>
      <c r="F49" s="79"/>
    </row>
    <row r="50" spans="1:6" ht="21.75" customHeight="1" x14ac:dyDescent="0.25">
      <c r="A50" s="117" t="s">
        <v>160</v>
      </c>
      <c r="B50" s="118" t="s">
        <v>152</v>
      </c>
      <c r="C50" s="119" t="s">
        <v>87</v>
      </c>
      <c r="D50" s="228"/>
      <c r="E50" s="121">
        <v>32156</v>
      </c>
      <c r="F50" s="79"/>
    </row>
    <row r="51" spans="1:6" ht="21.75" customHeight="1" x14ac:dyDescent="0.25">
      <c r="A51" s="117" t="s">
        <v>161</v>
      </c>
      <c r="B51" s="118" t="s">
        <v>152</v>
      </c>
      <c r="C51" s="119" t="s">
        <v>94</v>
      </c>
      <c r="D51" s="228"/>
      <c r="E51" s="121">
        <v>34868</v>
      </c>
      <c r="F51" s="79"/>
    </row>
    <row r="52" spans="1:6" ht="21.75" customHeight="1" thickBot="1" x14ac:dyDescent="0.3">
      <c r="A52" s="122" t="s">
        <v>164</v>
      </c>
      <c r="B52" s="123" t="s">
        <v>152</v>
      </c>
      <c r="C52" s="124" t="s">
        <v>101</v>
      </c>
      <c r="D52" s="229"/>
      <c r="E52" s="125">
        <v>35551</v>
      </c>
      <c r="F52" s="79"/>
    </row>
    <row r="53" spans="1:6" ht="32.25" customHeight="1" x14ac:dyDescent="0.25">
      <c r="A53" s="126" t="s">
        <v>55</v>
      </c>
      <c r="B53" s="127" t="s">
        <v>129</v>
      </c>
      <c r="C53" s="128" t="s">
        <v>8</v>
      </c>
      <c r="D53" s="227"/>
      <c r="E53" s="129">
        <v>7071</v>
      </c>
      <c r="F53" s="79"/>
    </row>
    <row r="54" spans="1:6" ht="32.25" customHeight="1" thickBot="1" x14ac:dyDescent="0.3">
      <c r="A54" s="130" t="s">
        <v>166</v>
      </c>
      <c r="B54" s="131" t="s">
        <v>129</v>
      </c>
      <c r="C54" s="132" t="s">
        <v>135</v>
      </c>
      <c r="D54" s="230"/>
      <c r="E54" s="133">
        <v>14368</v>
      </c>
      <c r="F54" s="79"/>
    </row>
    <row r="55" spans="1:6" ht="23.25" customHeight="1" x14ac:dyDescent="0.25">
      <c r="A55" s="113" t="s">
        <v>39</v>
      </c>
      <c r="B55" s="114" t="s">
        <v>189</v>
      </c>
      <c r="C55" s="115" t="s">
        <v>24</v>
      </c>
      <c r="D55" s="231"/>
      <c r="E55" s="134">
        <v>1619</v>
      </c>
      <c r="F55" s="79"/>
    </row>
    <row r="56" spans="1:6" ht="23.25" customHeight="1" x14ac:dyDescent="0.25">
      <c r="A56" s="117" t="s">
        <v>40</v>
      </c>
      <c r="B56" s="118" t="s">
        <v>189</v>
      </c>
      <c r="C56" s="119" t="s">
        <v>25</v>
      </c>
      <c r="D56" s="228"/>
      <c r="E56" s="121">
        <v>1771</v>
      </c>
      <c r="F56" s="79"/>
    </row>
    <row r="57" spans="1:6" ht="23.25" customHeight="1" thickBot="1" x14ac:dyDescent="0.3">
      <c r="A57" s="122" t="s">
        <v>139</v>
      </c>
      <c r="B57" s="123" t="s">
        <v>189</v>
      </c>
      <c r="C57" s="124" t="s">
        <v>140</v>
      </c>
      <c r="D57" s="229"/>
      <c r="E57" s="125">
        <v>2475</v>
      </c>
      <c r="F57" s="79"/>
    </row>
    <row r="58" spans="1:6" ht="31.5" customHeight="1" x14ac:dyDescent="0.25">
      <c r="A58" s="126" t="s">
        <v>167</v>
      </c>
      <c r="B58" s="127" t="s">
        <v>168</v>
      </c>
      <c r="C58" s="128" t="s">
        <v>143</v>
      </c>
      <c r="D58" s="227"/>
      <c r="E58" s="129">
        <v>31049</v>
      </c>
      <c r="F58" s="79"/>
    </row>
    <row r="59" spans="1:6" ht="31.5" customHeight="1" thickBot="1" x14ac:dyDescent="0.3">
      <c r="A59" s="130" t="s">
        <v>169</v>
      </c>
      <c r="B59" s="131" t="s">
        <v>168</v>
      </c>
      <c r="C59" s="132" t="s">
        <v>148</v>
      </c>
      <c r="D59" s="230"/>
      <c r="E59" s="133">
        <v>33276</v>
      </c>
      <c r="F59" s="79"/>
    </row>
    <row r="60" spans="1:6" x14ac:dyDescent="0.25">
      <c r="A60" s="103" t="s">
        <v>53</v>
      </c>
    </row>
  </sheetData>
  <sheetProtection selectLockedCells="1" selectUnlockedCells="1"/>
  <mergeCells count="13">
    <mergeCell ref="A2:C2"/>
    <mergeCell ref="A3:C3"/>
    <mergeCell ref="A4:C4"/>
    <mergeCell ref="D46:D52"/>
    <mergeCell ref="D53:D54"/>
    <mergeCell ref="D55:D57"/>
    <mergeCell ref="D58:D59"/>
    <mergeCell ref="A8:E8"/>
    <mergeCell ref="D17:D23"/>
    <mergeCell ref="D24:D37"/>
    <mergeCell ref="D38:D39"/>
    <mergeCell ref="D40:D42"/>
    <mergeCell ref="D43:D44"/>
  </mergeCells>
  <pageMargins left="0.39370078740157483" right="0.39370078740157483" top="0.39370078740157483" bottom="0.39370078740157483" header="0.78740157480314965" footer="0.78740157480314965"/>
  <pageSetup paperSize="9" scale="60" fitToHeight="3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1"/>
  <sheetViews>
    <sheetView zoomScale="85" zoomScaleNormal="85" zoomScaleSheetLayoutView="25" zoomScalePageLayoutView="85" workbookViewId="0">
      <selection activeCell="H6" sqref="H6"/>
    </sheetView>
  </sheetViews>
  <sheetFormatPr defaultColWidth="11.5546875" defaultRowHeight="14.4" x14ac:dyDescent="0.25"/>
  <cols>
    <col min="1" max="1" width="23.5546875" style="79" customWidth="1"/>
    <col min="2" max="2" width="52.88671875" style="80" customWidth="1"/>
    <col min="3" max="3" width="24.5546875" style="79" customWidth="1"/>
    <col min="4" max="4" width="28" style="81" customWidth="1"/>
    <col min="5" max="5" width="17.109375" style="85" customWidth="1"/>
    <col min="6" max="16384" width="11.5546875" style="81"/>
  </cols>
  <sheetData>
    <row r="1" spans="1:6" ht="64.2" customHeight="1" x14ac:dyDescent="0.25">
      <c r="A1"/>
      <c r="B1" s="142"/>
      <c r="C1" s="142"/>
      <c r="D1" s="142"/>
      <c r="E1" s="136"/>
    </row>
    <row r="2" spans="1:6" x14ac:dyDescent="0.25">
      <c r="A2" s="243" t="s">
        <v>311</v>
      </c>
      <c r="B2" s="243"/>
      <c r="C2" s="243"/>
      <c r="D2" s="142"/>
      <c r="E2" s="136"/>
    </row>
    <row r="3" spans="1:6" x14ac:dyDescent="0.25">
      <c r="A3" s="244" t="s">
        <v>312</v>
      </c>
      <c r="B3" s="244"/>
      <c r="C3" s="244"/>
      <c r="D3" s="142"/>
      <c r="E3" s="136"/>
    </row>
    <row r="4" spans="1:6" x14ac:dyDescent="0.25">
      <c r="A4" s="244" t="s">
        <v>313</v>
      </c>
      <c r="B4" s="244"/>
      <c r="C4" s="244"/>
      <c r="D4" s="136"/>
      <c r="E4" s="136"/>
    </row>
    <row r="5" spans="1:6" x14ac:dyDescent="0.25">
      <c r="A5" s="242" t="s">
        <v>314</v>
      </c>
      <c r="B5" s="242"/>
      <c r="C5" s="242"/>
      <c r="D5" s="136"/>
      <c r="E5" s="136"/>
    </row>
    <row r="6" spans="1:6" x14ac:dyDescent="0.25">
      <c r="A6" s="142"/>
      <c r="B6" s="142"/>
      <c r="C6"/>
      <c r="D6" s="136"/>
      <c r="E6" s="137" t="str">
        <f>'METAL DIRECT'!E6</f>
        <v>Измененен: 09.09.2024</v>
      </c>
    </row>
    <row r="7" spans="1:6" x14ac:dyDescent="0.25">
      <c r="E7" s="82"/>
    </row>
    <row r="8" spans="1:6" ht="18.600000000000001" thickBot="1" x14ac:dyDescent="0.4">
      <c r="A8" s="232" t="s">
        <v>188</v>
      </c>
      <c r="B8" s="232"/>
      <c r="C8" s="232"/>
      <c r="D8" s="232"/>
      <c r="E8" s="232"/>
      <c r="F8" s="83"/>
    </row>
    <row r="9" spans="1:6" ht="15" thickBot="1" x14ac:dyDescent="0.3">
      <c r="A9" s="239" t="s">
        <v>308</v>
      </c>
      <c r="B9" s="240"/>
      <c r="C9" s="240"/>
      <c r="D9" s="240"/>
      <c r="E9" s="241"/>
    </row>
    <row r="10" spans="1:6" x14ac:dyDescent="0.25">
      <c r="A10" s="143" t="s">
        <v>58</v>
      </c>
      <c r="B10" s="144"/>
      <c r="C10" s="145"/>
      <c r="D10" s="146"/>
      <c r="E10" s="147"/>
    </row>
    <row r="11" spans="1:6" ht="15" thickBot="1" x14ac:dyDescent="0.3">
      <c r="A11" s="86" t="s">
        <v>309</v>
      </c>
      <c r="B11" s="148"/>
      <c r="C11" s="149"/>
      <c r="D11" s="150"/>
      <c r="E11" s="151"/>
    </row>
    <row r="12" spans="1:6" ht="15" thickBot="1" x14ac:dyDescent="0.3">
      <c r="A12" s="87" t="s">
        <v>1</v>
      </c>
      <c r="B12" s="106" t="s">
        <v>2</v>
      </c>
      <c r="C12" s="107" t="s">
        <v>302</v>
      </c>
      <c r="D12" s="107" t="s">
        <v>3</v>
      </c>
      <c r="E12" s="108" t="s">
        <v>303</v>
      </c>
    </row>
    <row r="13" spans="1:6" ht="68.25" customHeight="1" x14ac:dyDescent="0.25">
      <c r="A13" s="87" t="s">
        <v>42</v>
      </c>
      <c r="B13" s="88" t="s">
        <v>9</v>
      </c>
      <c r="C13" s="89" t="s">
        <v>10</v>
      </c>
      <c r="D13" s="90"/>
      <c r="E13" s="138">
        <f>Таблица!E45</f>
        <v>12575.024000000001</v>
      </c>
    </row>
    <row r="14" spans="1:6" ht="68.25" customHeight="1" x14ac:dyDescent="0.25">
      <c r="A14" s="91" t="s">
        <v>43</v>
      </c>
      <c r="B14" s="92" t="s">
        <v>15</v>
      </c>
      <c r="C14" s="93" t="s">
        <v>16</v>
      </c>
      <c r="D14" s="94"/>
      <c r="E14" s="139">
        <f>Таблица!E46</f>
        <v>20045.856</v>
      </c>
    </row>
    <row r="15" spans="1:6" s="84" customFormat="1" ht="68.25" customHeight="1" x14ac:dyDescent="0.25">
      <c r="A15" s="95" t="s">
        <v>194</v>
      </c>
      <c r="B15" s="96" t="s">
        <v>52</v>
      </c>
      <c r="C15" s="97" t="s">
        <v>11</v>
      </c>
      <c r="D15" s="98"/>
      <c r="E15" s="140">
        <f>Таблица!E47</f>
        <v>21948.856</v>
      </c>
    </row>
    <row r="16" spans="1:6" s="84" customFormat="1" ht="68.25" customHeight="1" x14ac:dyDescent="0.25">
      <c r="A16" s="95" t="s">
        <v>195</v>
      </c>
      <c r="B16" s="96" t="s">
        <v>52</v>
      </c>
      <c r="C16" s="97" t="s">
        <v>12</v>
      </c>
      <c r="D16" s="98"/>
      <c r="E16" s="140">
        <f>Таблица!E48</f>
        <v>26550.655999999999</v>
      </c>
    </row>
    <row r="17" spans="1:6" s="84" customFormat="1" ht="68.25" customHeight="1" x14ac:dyDescent="0.25">
      <c r="A17" s="95" t="s">
        <v>196</v>
      </c>
      <c r="B17" s="96" t="s">
        <v>52</v>
      </c>
      <c r="C17" s="97" t="s">
        <v>13</v>
      </c>
      <c r="D17" s="98"/>
      <c r="E17" s="140">
        <f>Таблица!E49</f>
        <v>22431.871999999999</v>
      </c>
    </row>
    <row r="18" spans="1:6" s="84" customFormat="1" ht="68.25" customHeight="1" thickBot="1" x14ac:dyDescent="0.3">
      <c r="A18" s="99" t="s">
        <v>197</v>
      </c>
      <c r="B18" s="100" t="s">
        <v>52</v>
      </c>
      <c r="C18" s="101" t="s">
        <v>14</v>
      </c>
      <c r="D18" s="102"/>
      <c r="E18" s="141">
        <f>Таблица!E50</f>
        <v>44181.432000000001</v>
      </c>
    </row>
    <row r="19" spans="1:6" s="80" customFormat="1" x14ac:dyDescent="0.25">
      <c r="A19" s="103" t="s">
        <v>53</v>
      </c>
      <c r="C19" s="79"/>
      <c r="D19" s="81"/>
      <c r="E19" s="85"/>
      <c r="F19" s="81"/>
    </row>
    <row r="21" spans="1:6" x14ac:dyDescent="0.25">
      <c r="A21" s="86"/>
    </row>
  </sheetData>
  <sheetProtection selectLockedCells="1" selectUnlockedCells="1"/>
  <mergeCells count="5">
    <mergeCell ref="A8:E8"/>
    <mergeCell ref="A9:E9"/>
    <mergeCell ref="A2:C2"/>
    <mergeCell ref="A3:C3"/>
    <mergeCell ref="A4:C4"/>
  </mergeCells>
  <pageMargins left="0.39370078740157483" right="0.39370078740157483" top="0.39370078740157483" bottom="0.39370078740157483" header="0.78740157480314965" footer="0.78740157480314965"/>
  <pageSetup paperSize="9" scale="66" fitToHeight="2" orientation="portrait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BM95"/>
  <sheetViews>
    <sheetView zoomScale="85" zoomScaleNormal="85" zoomScaleSheetLayoutView="90" workbookViewId="0">
      <selection activeCell="G5" sqref="G5:G95"/>
    </sheetView>
  </sheetViews>
  <sheetFormatPr defaultColWidth="11.5546875" defaultRowHeight="13.8" x14ac:dyDescent="0.25"/>
  <cols>
    <col min="1" max="1" width="20.109375" style="152" customWidth="1"/>
    <col min="2" max="2" width="41.5546875" style="1" customWidth="1"/>
    <col min="3" max="3" width="19.33203125" style="1" customWidth="1"/>
    <col min="4" max="4" width="12.5546875" style="26" customWidth="1"/>
    <col min="5" max="5" width="18.109375" style="26" customWidth="1"/>
    <col min="6" max="6" width="15.88671875" style="1" hidden="1" customWidth="1"/>
    <col min="7" max="7" width="13.6640625" style="1" customWidth="1"/>
    <col min="8" max="8" width="20.5546875" style="1" customWidth="1"/>
    <col min="9" max="9" width="32.6640625" style="67" customWidth="1"/>
    <col min="10" max="10" width="17.109375" style="1" customWidth="1"/>
    <col min="11" max="11" width="7" style="1" customWidth="1"/>
    <col min="12" max="12" width="13.6640625" style="1" customWidth="1"/>
    <col min="13" max="13" width="16.6640625" style="154" customWidth="1"/>
    <col min="14" max="14" width="20.109375" style="1" customWidth="1"/>
    <col min="15" max="15" width="38.88671875" style="67" customWidth="1"/>
    <col min="16" max="16" width="16.5546875" style="1" customWidth="1"/>
    <col min="17" max="17" width="6.88671875" style="26" customWidth="1"/>
    <col min="18" max="18" width="11" style="26" customWidth="1"/>
    <col min="19" max="19" width="3.44140625" style="26" customWidth="1"/>
    <col min="20" max="20" width="18.5546875" style="26" customWidth="1"/>
    <col min="21" max="21" width="52.6640625" style="26" customWidth="1"/>
    <col min="22" max="22" width="15.6640625" style="28" customWidth="1"/>
    <col min="23" max="23" width="5.88671875" style="1" customWidth="1"/>
    <col min="24" max="24" width="11.5546875" style="1" customWidth="1"/>
    <col min="25" max="25" width="2.44140625" style="1" customWidth="1"/>
    <col min="26" max="26" width="16.6640625" style="1" customWidth="1"/>
    <col min="27" max="27" width="31.6640625" style="1" customWidth="1"/>
    <col min="28" max="28" width="14.109375" style="1" customWidth="1"/>
    <col min="29" max="29" width="5.109375" style="1" customWidth="1"/>
    <col min="30" max="30" width="11.5546875" style="1" customWidth="1"/>
    <col min="31" max="31" width="2.44140625" style="1" customWidth="1"/>
    <col min="32" max="32" width="13.44140625" style="1" customWidth="1"/>
    <col min="33" max="33" width="36" style="1" customWidth="1"/>
    <col min="34" max="34" width="13.6640625" style="1" customWidth="1"/>
    <col min="35" max="35" width="6.109375" style="1" customWidth="1"/>
    <col min="36" max="36" width="11.5546875" style="1" customWidth="1"/>
    <col min="37" max="37" width="3.109375" style="1" customWidth="1"/>
    <col min="38" max="38" width="13.44140625" style="1" customWidth="1"/>
    <col min="39" max="39" width="51.109375" style="1" customWidth="1"/>
    <col min="40" max="40" width="13.6640625" style="1" customWidth="1"/>
    <col min="41" max="41" width="6.109375" style="1" customWidth="1"/>
    <col min="42" max="51" width="11.5546875" style="1" customWidth="1"/>
    <col min="52" max="52" width="22.109375" style="1" customWidth="1"/>
    <col min="53" max="55" width="11.5546875" style="1"/>
    <col min="56" max="56" width="11.6640625" style="1" bestFit="1" customWidth="1"/>
    <col min="57" max="57" width="13.88671875" style="1" bestFit="1" customWidth="1"/>
    <col min="58" max="16384" width="11.5546875" style="1"/>
  </cols>
  <sheetData>
    <row r="1" spans="1:42" ht="18" customHeight="1" x14ac:dyDescent="0.25">
      <c r="E1" s="153" t="s">
        <v>4</v>
      </c>
      <c r="F1" s="8"/>
    </row>
    <row r="2" spans="1:42" ht="21" customHeight="1" thickBot="1" x14ac:dyDescent="0.3">
      <c r="E2" s="155">
        <v>0.86499999999999999</v>
      </c>
      <c r="F2" s="8"/>
    </row>
    <row r="3" spans="1:42" ht="5.25" customHeight="1" thickBot="1" x14ac:dyDescent="0.3"/>
    <row r="4" spans="1:42" ht="23.25" customHeight="1" thickBot="1" x14ac:dyDescent="0.3">
      <c r="A4" s="156" t="s">
        <v>61</v>
      </c>
      <c r="B4" s="157" t="s">
        <v>2</v>
      </c>
      <c r="C4" s="158" t="s">
        <v>62</v>
      </c>
      <c r="D4" s="159" t="s">
        <v>64</v>
      </c>
      <c r="E4" s="159" t="s">
        <v>170</v>
      </c>
      <c r="F4" s="6"/>
      <c r="H4" s="160" t="s">
        <v>1</v>
      </c>
      <c r="I4" s="161" t="s">
        <v>2</v>
      </c>
      <c r="J4" s="158" t="s">
        <v>62</v>
      </c>
      <c r="K4" s="158" t="s">
        <v>63</v>
      </c>
      <c r="L4" s="159" t="s">
        <v>64</v>
      </c>
      <c r="M4" s="162"/>
      <c r="N4" s="163" t="s">
        <v>1</v>
      </c>
      <c r="O4" s="164" t="s">
        <v>2</v>
      </c>
      <c r="P4" s="165" t="s">
        <v>62</v>
      </c>
      <c r="Q4" s="165" t="s">
        <v>63</v>
      </c>
      <c r="R4" s="166" t="s">
        <v>64</v>
      </c>
      <c r="T4" s="163" t="s">
        <v>1</v>
      </c>
      <c r="U4" s="165" t="s">
        <v>2</v>
      </c>
      <c r="V4" s="165" t="s">
        <v>62</v>
      </c>
      <c r="W4" s="165" t="s">
        <v>63</v>
      </c>
      <c r="X4" s="166" t="s">
        <v>64</v>
      </c>
      <c r="Z4" s="160" t="s">
        <v>1</v>
      </c>
      <c r="AA4" s="158" t="s">
        <v>2</v>
      </c>
      <c r="AB4" s="158" t="s">
        <v>62</v>
      </c>
      <c r="AC4" s="158" t="s">
        <v>63</v>
      </c>
      <c r="AD4" s="159" t="s">
        <v>64</v>
      </c>
      <c r="AF4" s="160" t="s">
        <v>1</v>
      </c>
      <c r="AG4" s="158" t="s">
        <v>2</v>
      </c>
      <c r="AH4" s="158" t="s">
        <v>62</v>
      </c>
      <c r="AI4" s="158" t="s">
        <v>63</v>
      </c>
      <c r="AJ4" s="159" t="s">
        <v>64</v>
      </c>
      <c r="AL4" s="160" t="s">
        <v>1</v>
      </c>
      <c r="AM4" s="158" t="s">
        <v>2</v>
      </c>
      <c r="AN4" s="158" t="s">
        <v>62</v>
      </c>
      <c r="AO4" s="158" t="s">
        <v>63</v>
      </c>
      <c r="AP4" s="159" t="s">
        <v>64</v>
      </c>
    </row>
    <row r="5" spans="1:42" ht="17.25" customHeight="1" x14ac:dyDescent="0.25">
      <c r="A5" s="76" t="s">
        <v>65</v>
      </c>
      <c r="B5" s="74" t="s">
        <v>66</v>
      </c>
      <c r="C5" s="9" t="s">
        <v>5</v>
      </c>
      <c r="D5" s="167">
        <f t="shared" ref="D5:D11" si="0">L5+R5+X5+AD5</f>
        <v>23736</v>
      </c>
      <c r="E5" s="213">
        <v>32850.623999999996</v>
      </c>
      <c r="F5" s="7" t="s">
        <v>235</v>
      </c>
      <c r="H5" s="65" t="s">
        <v>67</v>
      </c>
      <c r="I5" s="46" t="s">
        <v>68</v>
      </c>
      <c r="J5" s="9" t="s">
        <v>30</v>
      </c>
      <c r="K5" s="9">
        <v>1</v>
      </c>
      <c r="L5" s="168">
        <f t="shared" ref="L5:L11" si="1">D80</f>
        <v>4255</v>
      </c>
      <c r="N5" s="65" t="s">
        <v>69</v>
      </c>
      <c r="O5" s="46" t="s">
        <v>70</v>
      </c>
      <c r="P5" s="31" t="s">
        <v>71</v>
      </c>
      <c r="Q5" s="31">
        <v>1</v>
      </c>
      <c r="R5" s="168">
        <f>D57</f>
        <v>15746</v>
      </c>
      <c r="T5" s="65" t="s">
        <v>72</v>
      </c>
      <c r="U5" s="2" t="s">
        <v>27</v>
      </c>
      <c r="V5" s="10" t="s">
        <v>20</v>
      </c>
      <c r="W5" s="10">
        <v>1</v>
      </c>
      <c r="X5" s="168">
        <f>$D$74</f>
        <v>3735</v>
      </c>
    </row>
    <row r="6" spans="1:42" ht="17.25" customHeight="1" x14ac:dyDescent="0.25">
      <c r="A6" s="35" t="s">
        <v>73</v>
      </c>
      <c r="B6" s="18" t="s">
        <v>66</v>
      </c>
      <c r="C6" s="11" t="s">
        <v>6</v>
      </c>
      <c r="D6" s="169">
        <f t="shared" si="0"/>
        <v>24439</v>
      </c>
      <c r="E6" s="214">
        <v>33823.576000000001</v>
      </c>
      <c r="F6" s="7" t="s">
        <v>236</v>
      </c>
      <c r="H6" s="68" t="s">
        <v>74</v>
      </c>
      <c r="I6" s="47" t="s">
        <v>68</v>
      </c>
      <c r="J6" s="11" t="s">
        <v>31</v>
      </c>
      <c r="K6" s="11">
        <v>1</v>
      </c>
      <c r="L6" s="170">
        <f t="shared" si="1"/>
        <v>4649</v>
      </c>
      <c r="N6" s="68" t="s">
        <v>69</v>
      </c>
      <c r="O6" s="47" t="s">
        <v>70</v>
      </c>
      <c r="P6" s="34" t="s">
        <v>71</v>
      </c>
      <c r="Q6" s="34">
        <v>1</v>
      </c>
      <c r="R6" s="170">
        <f>D57</f>
        <v>15746</v>
      </c>
      <c r="T6" s="68" t="s">
        <v>75</v>
      </c>
      <c r="U6" s="3" t="s">
        <v>28</v>
      </c>
      <c r="V6" s="12" t="s">
        <v>21</v>
      </c>
      <c r="W6" s="12">
        <v>1</v>
      </c>
      <c r="X6" s="170">
        <f>$D$75</f>
        <v>4044</v>
      </c>
    </row>
    <row r="7" spans="1:42" ht="17.25" customHeight="1" x14ac:dyDescent="0.25">
      <c r="A7" s="35" t="s">
        <v>76</v>
      </c>
      <c r="B7" s="18" t="s">
        <v>66</v>
      </c>
      <c r="C7" s="11" t="s">
        <v>77</v>
      </c>
      <c r="D7" s="169">
        <f t="shared" si="0"/>
        <v>25661</v>
      </c>
      <c r="E7" s="214">
        <v>35514.824000000001</v>
      </c>
      <c r="F7" s="7" t="s">
        <v>237</v>
      </c>
      <c r="H7" s="68" t="s">
        <v>78</v>
      </c>
      <c r="I7" s="47" t="s">
        <v>68</v>
      </c>
      <c r="J7" s="11" t="s">
        <v>79</v>
      </c>
      <c r="K7" s="11">
        <v>1</v>
      </c>
      <c r="L7" s="170">
        <f t="shared" si="1"/>
        <v>4597</v>
      </c>
      <c r="N7" s="68" t="s">
        <v>80</v>
      </c>
      <c r="O7" s="47" t="s">
        <v>81</v>
      </c>
      <c r="P7" s="34" t="s">
        <v>57</v>
      </c>
      <c r="Q7" s="34">
        <v>1</v>
      </c>
      <c r="R7" s="170">
        <f>D58</f>
        <v>17329</v>
      </c>
      <c r="T7" s="68" t="s">
        <v>72</v>
      </c>
      <c r="U7" s="3" t="s">
        <v>27</v>
      </c>
      <c r="V7" s="12" t="s">
        <v>20</v>
      </c>
      <c r="W7" s="12">
        <v>1</v>
      </c>
      <c r="X7" s="170">
        <f>$D$74</f>
        <v>3735</v>
      </c>
    </row>
    <row r="8" spans="1:42" ht="17.25" customHeight="1" x14ac:dyDescent="0.25">
      <c r="A8" s="35" t="s">
        <v>82</v>
      </c>
      <c r="B8" s="18" t="s">
        <v>66</v>
      </c>
      <c r="C8" s="11" t="s">
        <v>83</v>
      </c>
      <c r="D8" s="169">
        <f t="shared" si="0"/>
        <v>26404</v>
      </c>
      <c r="E8" s="214">
        <v>36543.135999999999</v>
      </c>
      <c r="F8" s="7" t="s">
        <v>238</v>
      </c>
      <c r="H8" s="68" t="s">
        <v>84</v>
      </c>
      <c r="I8" s="47" t="s">
        <v>68</v>
      </c>
      <c r="J8" s="11" t="s">
        <v>85</v>
      </c>
      <c r="K8" s="11">
        <v>1</v>
      </c>
      <c r="L8" s="170">
        <f t="shared" si="1"/>
        <v>5031</v>
      </c>
      <c r="N8" s="68" t="s">
        <v>80</v>
      </c>
      <c r="O8" s="47" t="s">
        <v>81</v>
      </c>
      <c r="P8" s="34" t="s">
        <v>57</v>
      </c>
      <c r="Q8" s="34">
        <v>1</v>
      </c>
      <c r="R8" s="170">
        <f>D58</f>
        <v>17329</v>
      </c>
      <c r="T8" s="68" t="s">
        <v>75</v>
      </c>
      <c r="U8" s="3" t="s">
        <v>28</v>
      </c>
      <c r="V8" s="12" t="s">
        <v>21</v>
      </c>
      <c r="W8" s="12">
        <v>1</v>
      </c>
      <c r="X8" s="170">
        <f>$D$75</f>
        <v>4044</v>
      </c>
    </row>
    <row r="9" spans="1:42" ht="17.25" customHeight="1" x14ac:dyDescent="0.25">
      <c r="A9" s="35" t="s">
        <v>86</v>
      </c>
      <c r="B9" s="18" t="s">
        <v>66</v>
      </c>
      <c r="C9" s="11" t="s">
        <v>87</v>
      </c>
      <c r="D9" s="169">
        <f t="shared" si="0"/>
        <v>27035</v>
      </c>
      <c r="E9" s="214">
        <v>37416.44</v>
      </c>
      <c r="F9" s="7" t="s">
        <v>239</v>
      </c>
      <c r="H9" s="68" t="s">
        <v>88</v>
      </c>
      <c r="I9" s="47" t="s">
        <v>68</v>
      </c>
      <c r="J9" s="11" t="s">
        <v>89</v>
      </c>
      <c r="K9" s="11">
        <v>1</v>
      </c>
      <c r="L9" s="170">
        <f t="shared" si="1"/>
        <v>5463</v>
      </c>
      <c r="N9" s="68" t="s">
        <v>80</v>
      </c>
      <c r="O9" s="47" t="s">
        <v>81</v>
      </c>
      <c r="P9" s="34" t="s">
        <v>57</v>
      </c>
      <c r="Q9" s="34">
        <v>1</v>
      </c>
      <c r="R9" s="170">
        <f>D58</f>
        <v>17329</v>
      </c>
      <c r="T9" s="68" t="s">
        <v>90</v>
      </c>
      <c r="U9" s="3" t="s">
        <v>91</v>
      </c>
      <c r="V9" s="12" t="s">
        <v>92</v>
      </c>
      <c r="W9" s="12">
        <v>1</v>
      </c>
      <c r="X9" s="170">
        <f>$D$76</f>
        <v>4243</v>
      </c>
    </row>
    <row r="10" spans="1:42" ht="17.25" customHeight="1" x14ac:dyDescent="0.25">
      <c r="A10" s="35" t="s">
        <v>93</v>
      </c>
      <c r="B10" s="18" t="s">
        <v>66</v>
      </c>
      <c r="C10" s="11" t="s">
        <v>94</v>
      </c>
      <c r="D10" s="169">
        <f t="shared" si="0"/>
        <v>29038</v>
      </c>
      <c r="E10" s="214">
        <v>40188.591999999997</v>
      </c>
      <c r="F10" s="7" t="s">
        <v>240</v>
      </c>
      <c r="H10" s="68" t="s">
        <v>95</v>
      </c>
      <c r="I10" s="47" t="s">
        <v>68</v>
      </c>
      <c r="J10" s="12" t="s">
        <v>96</v>
      </c>
      <c r="K10" s="11">
        <v>1</v>
      </c>
      <c r="L10" s="69">
        <f t="shared" si="1"/>
        <v>5505</v>
      </c>
      <c r="N10" s="68" t="s">
        <v>97</v>
      </c>
      <c r="O10" s="47" t="s">
        <v>98</v>
      </c>
      <c r="P10" s="34" t="s">
        <v>99</v>
      </c>
      <c r="Q10" s="34">
        <v>1</v>
      </c>
      <c r="R10" s="69">
        <f>D59</f>
        <v>19489</v>
      </c>
      <c r="T10" s="68" t="s">
        <v>75</v>
      </c>
      <c r="U10" s="3" t="s">
        <v>28</v>
      </c>
      <c r="V10" s="12" t="s">
        <v>21</v>
      </c>
      <c r="W10" s="12">
        <v>1</v>
      </c>
      <c r="X10" s="69">
        <f>$D$75</f>
        <v>4044</v>
      </c>
    </row>
    <row r="11" spans="1:42" ht="17.25" customHeight="1" thickBot="1" x14ac:dyDescent="0.3">
      <c r="A11" s="42" t="s">
        <v>100</v>
      </c>
      <c r="B11" s="171" t="s">
        <v>66</v>
      </c>
      <c r="C11" s="21" t="s">
        <v>101</v>
      </c>
      <c r="D11" s="172">
        <f t="shared" si="0"/>
        <v>29721</v>
      </c>
      <c r="E11" s="215">
        <v>41133.864000000001</v>
      </c>
      <c r="F11" s="7" t="s">
        <v>241</v>
      </c>
      <c r="H11" s="61" t="s">
        <v>102</v>
      </c>
      <c r="I11" s="48" t="s">
        <v>68</v>
      </c>
      <c r="J11" s="14" t="s">
        <v>103</v>
      </c>
      <c r="K11" s="21">
        <v>1</v>
      </c>
      <c r="L11" s="62">
        <f t="shared" si="1"/>
        <v>5989</v>
      </c>
      <c r="N11" s="70" t="s">
        <v>97</v>
      </c>
      <c r="O11" s="51" t="s">
        <v>98</v>
      </c>
      <c r="P11" s="41" t="s">
        <v>99</v>
      </c>
      <c r="Q11" s="41">
        <v>1</v>
      </c>
      <c r="R11" s="71">
        <f>D59</f>
        <v>19489</v>
      </c>
      <c r="T11" s="70" t="s">
        <v>90</v>
      </c>
      <c r="U11" s="5" t="s">
        <v>91</v>
      </c>
      <c r="V11" s="13" t="s">
        <v>92</v>
      </c>
      <c r="W11" s="13">
        <v>1</v>
      </c>
      <c r="X11" s="71">
        <f>$D$76</f>
        <v>4243</v>
      </c>
    </row>
    <row r="12" spans="1:42" ht="17.25" customHeight="1" thickBot="1" x14ac:dyDescent="0.3">
      <c r="A12" s="76" t="s">
        <v>243</v>
      </c>
      <c r="B12" s="74" t="s">
        <v>104</v>
      </c>
      <c r="C12" s="9" t="s">
        <v>17</v>
      </c>
      <c r="D12" s="167">
        <f>L12+R12+X12+AD12+AJ12+AP12</f>
        <v>36653</v>
      </c>
      <c r="E12" s="213">
        <v>50727.752</v>
      </c>
      <c r="F12" s="7" t="s">
        <v>242</v>
      </c>
      <c r="H12" s="58" t="s">
        <v>67</v>
      </c>
      <c r="I12" s="49" t="s">
        <v>68</v>
      </c>
      <c r="J12" s="173" t="s">
        <v>30</v>
      </c>
      <c r="K12" s="19">
        <v>1</v>
      </c>
      <c r="L12" s="60">
        <f>D80</f>
        <v>4255</v>
      </c>
      <c r="N12" s="65" t="s">
        <v>105</v>
      </c>
      <c r="O12" s="46" t="s">
        <v>106</v>
      </c>
      <c r="P12" s="31" t="s">
        <v>71</v>
      </c>
      <c r="Q12" s="31">
        <v>1</v>
      </c>
      <c r="R12" s="66">
        <f>D54</f>
        <v>7875</v>
      </c>
      <c r="T12" s="65" t="s">
        <v>107</v>
      </c>
      <c r="U12" s="2" t="s">
        <v>108</v>
      </c>
      <c r="V12" s="31" t="s">
        <v>71</v>
      </c>
      <c r="W12" s="10">
        <v>1</v>
      </c>
      <c r="X12" s="66">
        <f>D67</f>
        <v>6304</v>
      </c>
      <c r="Z12" s="65" t="s">
        <v>72</v>
      </c>
      <c r="AA12" s="2" t="s">
        <v>27</v>
      </c>
      <c r="AB12" s="10" t="s">
        <v>20</v>
      </c>
      <c r="AC12" s="10">
        <v>1</v>
      </c>
      <c r="AD12" s="168">
        <f>$D$74</f>
        <v>3735</v>
      </c>
      <c r="AF12" s="56" t="s">
        <v>43</v>
      </c>
      <c r="AG12" s="174" t="s">
        <v>15</v>
      </c>
      <c r="AH12" s="174" t="s">
        <v>16</v>
      </c>
      <c r="AI12" s="174">
        <v>1</v>
      </c>
      <c r="AJ12" s="175">
        <f>$D$46</f>
        <v>14484</v>
      </c>
    </row>
    <row r="13" spans="1:42" ht="17.25" customHeight="1" x14ac:dyDescent="0.25">
      <c r="A13" s="76" t="s">
        <v>245</v>
      </c>
      <c r="B13" s="64" t="s">
        <v>109</v>
      </c>
      <c r="C13" s="11" t="s">
        <v>17</v>
      </c>
      <c r="D13" s="169">
        <f t="shared" ref="D13:D25" si="2">L13+R13+X13+AD13+AJ13+AP13</f>
        <v>36653</v>
      </c>
      <c r="E13" s="214">
        <v>50727.752</v>
      </c>
      <c r="F13" s="7" t="s">
        <v>244</v>
      </c>
      <c r="H13" s="68" t="s">
        <v>67</v>
      </c>
      <c r="I13" s="47" t="s">
        <v>68</v>
      </c>
      <c r="J13" s="12" t="s">
        <v>30</v>
      </c>
      <c r="K13" s="11">
        <v>1</v>
      </c>
      <c r="L13" s="69">
        <f>D80</f>
        <v>4255</v>
      </c>
      <c r="N13" s="68" t="s">
        <v>105</v>
      </c>
      <c r="O13" s="47" t="s">
        <v>106</v>
      </c>
      <c r="P13" s="34" t="s">
        <v>71</v>
      </c>
      <c r="Q13" s="34">
        <v>1</v>
      </c>
      <c r="R13" s="69">
        <f>D54</f>
        <v>7875</v>
      </c>
      <c r="T13" s="68" t="s">
        <v>110</v>
      </c>
      <c r="U13" s="3" t="s">
        <v>111</v>
      </c>
      <c r="V13" s="34" t="s">
        <v>71</v>
      </c>
      <c r="W13" s="12">
        <v>1</v>
      </c>
      <c r="X13" s="69">
        <f>D70</f>
        <v>6304</v>
      </c>
      <c r="Z13" s="68" t="s">
        <v>72</v>
      </c>
      <c r="AA13" s="3" t="s">
        <v>27</v>
      </c>
      <c r="AB13" s="12" t="s">
        <v>20</v>
      </c>
      <c r="AC13" s="12">
        <v>1</v>
      </c>
      <c r="AD13" s="170">
        <f>$D$74</f>
        <v>3735</v>
      </c>
      <c r="AF13" s="63" t="s">
        <v>43</v>
      </c>
      <c r="AG13" s="176" t="s">
        <v>15</v>
      </c>
      <c r="AH13" s="176" t="s">
        <v>16</v>
      </c>
      <c r="AI13" s="176">
        <v>1</v>
      </c>
      <c r="AJ13" s="177">
        <f t="shared" ref="AJ13:AJ25" si="3">$D$46</f>
        <v>14484</v>
      </c>
    </row>
    <row r="14" spans="1:42" ht="17.25" customHeight="1" x14ac:dyDescent="0.25">
      <c r="A14" s="35" t="s">
        <v>247</v>
      </c>
      <c r="B14" s="64" t="s">
        <v>104</v>
      </c>
      <c r="C14" s="11" t="s">
        <v>18</v>
      </c>
      <c r="D14" s="169">
        <f t="shared" si="2"/>
        <v>37356</v>
      </c>
      <c r="E14" s="214">
        <v>51700.703999999998</v>
      </c>
      <c r="F14" s="7" t="s">
        <v>246</v>
      </c>
      <c r="H14" s="68" t="s">
        <v>74</v>
      </c>
      <c r="I14" s="47" t="s">
        <v>68</v>
      </c>
      <c r="J14" s="12" t="s">
        <v>31</v>
      </c>
      <c r="K14" s="11">
        <v>1</v>
      </c>
      <c r="L14" s="69">
        <f>D81</f>
        <v>4649</v>
      </c>
      <c r="N14" s="68" t="s">
        <v>105</v>
      </c>
      <c r="O14" s="47" t="s">
        <v>106</v>
      </c>
      <c r="P14" s="34" t="s">
        <v>71</v>
      </c>
      <c r="Q14" s="34">
        <v>1</v>
      </c>
      <c r="R14" s="69">
        <f>D54</f>
        <v>7875</v>
      </c>
      <c r="T14" s="68" t="s">
        <v>107</v>
      </c>
      <c r="U14" s="3" t="s">
        <v>108</v>
      </c>
      <c r="V14" s="34" t="s">
        <v>71</v>
      </c>
      <c r="W14" s="12">
        <v>1</v>
      </c>
      <c r="X14" s="69">
        <f>D67</f>
        <v>6304</v>
      </c>
      <c r="Z14" s="68" t="s">
        <v>75</v>
      </c>
      <c r="AA14" s="3" t="s">
        <v>28</v>
      </c>
      <c r="AB14" s="12" t="s">
        <v>21</v>
      </c>
      <c r="AC14" s="12">
        <v>1</v>
      </c>
      <c r="AD14" s="170">
        <f>$D$75</f>
        <v>4044</v>
      </c>
      <c r="AF14" s="63" t="s">
        <v>43</v>
      </c>
      <c r="AG14" s="176" t="s">
        <v>15</v>
      </c>
      <c r="AH14" s="176" t="s">
        <v>16</v>
      </c>
      <c r="AI14" s="176">
        <v>1</v>
      </c>
      <c r="AJ14" s="177">
        <f t="shared" si="3"/>
        <v>14484</v>
      </c>
    </row>
    <row r="15" spans="1:42" ht="17.25" customHeight="1" x14ac:dyDescent="0.25">
      <c r="A15" s="35" t="s">
        <v>249</v>
      </c>
      <c r="B15" s="64" t="s">
        <v>109</v>
      </c>
      <c r="C15" s="11" t="s">
        <v>18</v>
      </c>
      <c r="D15" s="169">
        <f t="shared" si="2"/>
        <v>37356</v>
      </c>
      <c r="E15" s="214">
        <v>51700.703999999998</v>
      </c>
      <c r="F15" s="7" t="s">
        <v>248</v>
      </c>
      <c r="H15" s="68" t="s">
        <v>74</v>
      </c>
      <c r="I15" s="47" t="s">
        <v>68</v>
      </c>
      <c r="J15" s="12" t="s">
        <v>31</v>
      </c>
      <c r="K15" s="11">
        <v>1</v>
      </c>
      <c r="L15" s="69">
        <f>D81</f>
        <v>4649</v>
      </c>
      <c r="N15" s="68" t="s">
        <v>105</v>
      </c>
      <c r="O15" s="47" t="s">
        <v>106</v>
      </c>
      <c r="P15" s="34" t="s">
        <v>71</v>
      </c>
      <c r="Q15" s="34">
        <v>1</v>
      </c>
      <c r="R15" s="69">
        <f>D54</f>
        <v>7875</v>
      </c>
      <c r="T15" s="68" t="s">
        <v>110</v>
      </c>
      <c r="U15" s="3" t="s">
        <v>111</v>
      </c>
      <c r="V15" s="34" t="s">
        <v>71</v>
      </c>
      <c r="W15" s="12">
        <v>1</v>
      </c>
      <c r="X15" s="69">
        <f>D70</f>
        <v>6304</v>
      </c>
      <c r="Z15" s="68" t="s">
        <v>75</v>
      </c>
      <c r="AA15" s="3" t="s">
        <v>28</v>
      </c>
      <c r="AB15" s="12" t="s">
        <v>21</v>
      </c>
      <c r="AC15" s="12">
        <v>1</v>
      </c>
      <c r="AD15" s="170">
        <f>$D$75</f>
        <v>4044</v>
      </c>
      <c r="AF15" s="63" t="s">
        <v>43</v>
      </c>
      <c r="AG15" s="176" t="s">
        <v>15</v>
      </c>
      <c r="AH15" s="176" t="s">
        <v>16</v>
      </c>
      <c r="AI15" s="176">
        <v>1</v>
      </c>
      <c r="AJ15" s="177">
        <f t="shared" si="3"/>
        <v>14484</v>
      </c>
    </row>
    <row r="16" spans="1:42" ht="17.25" customHeight="1" x14ac:dyDescent="0.25">
      <c r="A16" s="35" t="s">
        <v>251</v>
      </c>
      <c r="B16" s="64" t="s">
        <v>104</v>
      </c>
      <c r="C16" s="11" t="s">
        <v>112</v>
      </c>
      <c r="D16" s="169">
        <f t="shared" si="2"/>
        <v>38417</v>
      </c>
      <c r="E16" s="214">
        <v>53169.127999999997</v>
      </c>
      <c r="F16" s="7" t="s">
        <v>250</v>
      </c>
      <c r="H16" s="68" t="s">
        <v>78</v>
      </c>
      <c r="I16" s="47" t="s">
        <v>68</v>
      </c>
      <c r="J16" s="12" t="s">
        <v>79</v>
      </c>
      <c r="K16" s="11">
        <v>1</v>
      </c>
      <c r="L16" s="69">
        <f>D82</f>
        <v>4597</v>
      </c>
      <c r="N16" s="68" t="s">
        <v>113</v>
      </c>
      <c r="O16" s="47" t="s">
        <v>114</v>
      </c>
      <c r="P16" s="34" t="s">
        <v>57</v>
      </c>
      <c r="Q16" s="34">
        <v>1</v>
      </c>
      <c r="R16" s="69">
        <f>D55</f>
        <v>8666</v>
      </c>
      <c r="T16" s="68" t="s">
        <v>115</v>
      </c>
      <c r="U16" s="3" t="s">
        <v>116</v>
      </c>
      <c r="V16" s="34" t="s">
        <v>57</v>
      </c>
      <c r="W16" s="12">
        <v>1</v>
      </c>
      <c r="X16" s="69">
        <f>D68</f>
        <v>6935</v>
      </c>
      <c r="Z16" s="68" t="s">
        <v>72</v>
      </c>
      <c r="AA16" s="3" t="s">
        <v>27</v>
      </c>
      <c r="AB16" s="12" t="s">
        <v>20</v>
      </c>
      <c r="AC16" s="12">
        <v>1</v>
      </c>
      <c r="AD16" s="170">
        <f>$D$74</f>
        <v>3735</v>
      </c>
      <c r="AF16" s="63" t="s">
        <v>43</v>
      </c>
      <c r="AG16" s="176" t="s">
        <v>15</v>
      </c>
      <c r="AH16" s="176" t="s">
        <v>16</v>
      </c>
      <c r="AI16" s="176">
        <v>1</v>
      </c>
      <c r="AJ16" s="177">
        <f t="shared" si="3"/>
        <v>14484</v>
      </c>
    </row>
    <row r="17" spans="1:36" ht="17.25" customHeight="1" x14ac:dyDescent="0.25">
      <c r="A17" s="35" t="s">
        <v>253</v>
      </c>
      <c r="B17" s="64" t="s">
        <v>109</v>
      </c>
      <c r="C17" s="11" t="s">
        <v>112</v>
      </c>
      <c r="D17" s="169">
        <f t="shared" si="2"/>
        <v>38417</v>
      </c>
      <c r="E17" s="214">
        <v>53169.127999999997</v>
      </c>
      <c r="F17" s="7" t="s">
        <v>252</v>
      </c>
      <c r="H17" s="68" t="s">
        <v>78</v>
      </c>
      <c r="I17" s="47" t="s">
        <v>68</v>
      </c>
      <c r="J17" s="11" t="s">
        <v>79</v>
      </c>
      <c r="K17" s="11">
        <v>1</v>
      </c>
      <c r="L17" s="69">
        <f>D82</f>
        <v>4597</v>
      </c>
      <c r="N17" s="68" t="s">
        <v>113</v>
      </c>
      <c r="O17" s="47" t="s">
        <v>114</v>
      </c>
      <c r="P17" s="34" t="s">
        <v>57</v>
      </c>
      <c r="Q17" s="34">
        <v>1</v>
      </c>
      <c r="R17" s="69">
        <f>D55</f>
        <v>8666</v>
      </c>
      <c r="T17" s="68" t="s">
        <v>117</v>
      </c>
      <c r="U17" s="3" t="s">
        <v>118</v>
      </c>
      <c r="V17" s="34" t="s">
        <v>57</v>
      </c>
      <c r="W17" s="12">
        <v>1</v>
      </c>
      <c r="X17" s="69">
        <f>D71</f>
        <v>6935</v>
      </c>
      <c r="Z17" s="68" t="s">
        <v>72</v>
      </c>
      <c r="AA17" s="3" t="s">
        <v>27</v>
      </c>
      <c r="AB17" s="12" t="s">
        <v>20</v>
      </c>
      <c r="AC17" s="12">
        <v>1</v>
      </c>
      <c r="AD17" s="170">
        <f>$D$74</f>
        <v>3735</v>
      </c>
      <c r="AF17" s="63" t="s">
        <v>43</v>
      </c>
      <c r="AG17" s="176" t="s">
        <v>15</v>
      </c>
      <c r="AH17" s="176" t="s">
        <v>16</v>
      </c>
      <c r="AI17" s="176">
        <v>1</v>
      </c>
      <c r="AJ17" s="177">
        <f t="shared" si="3"/>
        <v>14484</v>
      </c>
    </row>
    <row r="18" spans="1:36" ht="17.25" customHeight="1" x14ac:dyDescent="0.25">
      <c r="A18" s="35" t="s">
        <v>255</v>
      </c>
      <c r="B18" s="64" t="s">
        <v>104</v>
      </c>
      <c r="C18" s="11" t="s">
        <v>119</v>
      </c>
      <c r="D18" s="169">
        <f t="shared" si="2"/>
        <v>39160</v>
      </c>
      <c r="E18" s="214">
        <v>54197.440000000002</v>
      </c>
      <c r="F18" s="7" t="s">
        <v>254</v>
      </c>
      <c r="H18" s="68" t="s">
        <v>84</v>
      </c>
      <c r="I18" s="47" t="s">
        <v>68</v>
      </c>
      <c r="J18" s="11" t="s">
        <v>85</v>
      </c>
      <c r="K18" s="11">
        <v>1</v>
      </c>
      <c r="L18" s="69">
        <f>D83</f>
        <v>5031</v>
      </c>
      <c r="N18" s="68" t="s">
        <v>113</v>
      </c>
      <c r="O18" s="47" t="s">
        <v>114</v>
      </c>
      <c r="P18" s="34" t="s">
        <v>57</v>
      </c>
      <c r="Q18" s="34">
        <v>1</v>
      </c>
      <c r="R18" s="69">
        <f>D55</f>
        <v>8666</v>
      </c>
      <c r="T18" s="68" t="s">
        <v>115</v>
      </c>
      <c r="U18" s="3" t="s">
        <v>116</v>
      </c>
      <c r="V18" s="34" t="s">
        <v>57</v>
      </c>
      <c r="W18" s="12">
        <v>1</v>
      </c>
      <c r="X18" s="69">
        <f>D68</f>
        <v>6935</v>
      </c>
      <c r="Z18" s="68" t="s">
        <v>75</v>
      </c>
      <c r="AA18" s="3" t="s">
        <v>28</v>
      </c>
      <c r="AB18" s="12" t="s">
        <v>21</v>
      </c>
      <c r="AC18" s="12">
        <v>1</v>
      </c>
      <c r="AD18" s="170">
        <f>$D$75</f>
        <v>4044</v>
      </c>
      <c r="AF18" s="63" t="s">
        <v>43</v>
      </c>
      <c r="AG18" s="176" t="s">
        <v>15</v>
      </c>
      <c r="AH18" s="176" t="s">
        <v>16</v>
      </c>
      <c r="AI18" s="176">
        <v>1</v>
      </c>
      <c r="AJ18" s="177">
        <f t="shared" si="3"/>
        <v>14484</v>
      </c>
    </row>
    <row r="19" spans="1:36" ht="17.25" customHeight="1" x14ac:dyDescent="0.25">
      <c r="A19" s="35" t="s">
        <v>257</v>
      </c>
      <c r="B19" s="64" t="s">
        <v>109</v>
      </c>
      <c r="C19" s="11" t="s">
        <v>119</v>
      </c>
      <c r="D19" s="169">
        <f t="shared" si="2"/>
        <v>39160</v>
      </c>
      <c r="E19" s="214">
        <v>54197.440000000002</v>
      </c>
      <c r="F19" s="7" t="s">
        <v>256</v>
      </c>
      <c r="H19" s="68" t="s">
        <v>84</v>
      </c>
      <c r="I19" s="47" t="s">
        <v>68</v>
      </c>
      <c r="J19" s="11" t="s">
        <v>85</v>
      </c>
      <c r="K19" s="11">
        <v>1</v>
      </c>
      <c r="L19" s="69">
        <f>D83</f>
        <v>5031</v>
      </c>
      <c r="N19" s="68" t="s">
        <v>113</v>
      </c>
      <c r="O19" s="47" t="s">
        <v>114</v>
      </c>
      <c r="P19" s="34" t="s">
        <v>57</v>
      </c>
      <c r="Q19" s="34">
        <v>1</v>
      </c>
      <c r="R19" s="69">
        <f>D55</f>
        <v>8666</v>
      </c>
      <c r="T19" s="68" t="s">
        <v>117</v>
      </c>
      <c r="U19" s="3" t="s">
        <v>118</v>
      </c>
      <c r="V19" s="34" t="s">
        <v>57</v>
      </c>
      <c r="W19" s="12">
        <v>1</v>
      </c>
      <c r="X19" s="69">
        <f>D71</f>
        <v>6935</v>
      </c>
      <c r="Z19" s="68" t="s">
        <v>75</v>
      </c>
      <c r="AA19" s="3" t="s">
        <v>28</v>
      </c>
      <c r="AB19" s="12" t="s">
        <v>21</v>
      </c>
      <c r="AC19" s="12">
        <v>1</v>
      </c>
      <c r="AD19" s="170">
        <f>$D$75</f>
        <v>4044</v>
      </c>
      <c r="AF19" s="63" t="s">
        <v>43</v>
      </c>
      <c r="AG19" s="176" t="s">
        <v>15</v>
      </c>
      <c r="AH19" s="176" t="s">
        <v>16</v>
      </c>
      <c r="AI19" s="176">
        <v>1</v>
      </c>
      <c r="AJ19" s="177">
        <f t="shared" si="3"/>
        <v>14484</v>
      </c>
    </row>
    <row r="20" spans="1:36" ht="17.25" customHeight="1" x14ac:dyDescent="0.25">
      <c r="A20" s="35" t="s">
        <v>259</v>
      </c>
      <c r="B20" s="64" t="s">
        <v>104</v>
      </c>
      <c r="C20" s="11" t="s">
        <v>120</v>
      </c>
      <c r="D20" s="169">
        <f t="shared" si="2"/>
        <v>39791</v>
      </c>
      <c r="E20" s="214">
        <v>55070.743999999992</v>
      </c>
      <c r="F20" s="7" t="s">
        <v>258</v>
      </c>
      <c r="H20" s="68" t="s">
        <v>88</v>
      </c>
      <c r="I20" s="47" t="s">
        <v>68</v>
      </c>
      <c r="J20" s="11" t="s">
        <v>89</v>
      </c>
      <c r="K20" s="11">
        <v>1</v>
      </c>
      <c r="L20" s="69">
        <f>D84</f>
        <v>5463</v>
      </c>
      <c r="N20" s="68" t="s">
        <v>113</v>
      </c>
      <c r="O20" s="47" t="s">
        <v>114</v>
      </c>
      <c r="P20" s="34" t="s">
        <v>57</v>
      </c>
      <c r="Q20" s="34">
        <v>1</v>
      </c>
      <c r="R20" s="69">
        <f>D55</f>
        <v>8666</v>
      </c>
      <c r="T20" s="68" t="s">
        <v>115</v>
      </c>
      <c r="U20" s="3" t="s">
        <v>116</v>
      </c>
      <c r="V20" s="34" t="s">
        <v>57</v>
      </c>
      <c r="W20" s="12">
        <v>1</v>
      </c>
      <c r="X20" s="69">
        <f>D68</f>
        <v>6935</v>
      </c>
      <c r="Z20" s="68" t="s">
        <v>90</v>
      </c>
      <c r="AA20" s="3" t="s">
        <v>91</v>
      </c>
      <c r="AB20" s="12" t="s">
        <v>92</v>
      </c>
      <c r="AC20" s="12">
        <v>1</v>
      </c>
      <c r="AD20" s="170">
        <f>$D$76</f>
        <v>4243</v>
      </c>
      <c r="AF20" s="63" t="s">
        <v>43</v>
      </c>
      <c r="AG20" s="176" t="s">
        <v>15</v>
      </c>
      <c r="AH20" s="176" t="s">
        <v>16</v>
      </c>
      <c r="AI20" s="176">
        <v>1</v>
      </c>
      <c r="AJ20" s="177">
        <f t="shared" si="3"/>
        <v>14484</v>
      </c>
    </row>
    <row r="21" spans="1:36" ht="17.25" customHeight="1" x14ac:dyDescent="0.25">
      <c r="A21" s="35" t="s">
        <v>261</v>
      </c>
      <c r="B21" s="64" t="s">
        <v>109</v>
      </c>
      <c r="C21" s="11" t="s">
        <v>120</v>
      </c>
      <c r="D21" s="169">
        <f t="shared" si="2"/>
        <v>39791</v>
      </c>
      <c r="E21" s="214">
        <v>55070.743999999992</v>
      </c>
      <c r="F21" s="7" t="s">
        <v>260</v>
      </c>
      <c r="H21" s="68" t="s">
        <v>88</v>
      </c>
      <c r="I21" s="47" t="s">
        <v>68</v>
      </c>
      <c r="J21" s="11" t="s">
        <v>89</v>
      </c>
      <c r="K21" s="11">
        <v>1</v>
      </c>
      <c r="L21" s="69">
        <f>D84</f>
        <v>5463</v>
      </c>
      <c r="N21" s="68" t="s">
        <v>113</v>
      </c>
      <c r="O21" s="47" t="s">
        <v>114</v>
      </c>
      <c r="P21" s="34" t="s">
        <v>57</v>
      </c>
      <c r="Q21" s="34">
        <v>1</v>
      </c>
      <c r="R21" s="69">
        <f>D55</f>
        <v>8666</v>
      </c>
      <c r="T21" s="68" t="s">
        <v>117</v>
      </c>
      <c r="U21" s="3" t="s">
        <v>118</v>
      </c>
      <c r="V21" s="34" t="s">
        <v>57</v>
      </c>
      <c r="W21" s="12">
        <v>1</v>
      </c>
      <c r="X21" s="69">
        <f>D71</f>
        <v>6935</v>
      </c>
      <c r="Z21" s="68" t="s">
        <v>90</v>
      </c>
      <c r="AA21" s="3" t="s">
        <v>91</v>
      </c>
      <c r="AB21" s="12" t="s">
        <v>92</v>
      </c>
      <c r="AC21" s="12">
        <v>1</v>
      </c>
      <c r="AD21" s="170">
        <f>$D$76</f>
        <v>4243</v>
      </c>
      <c r="AF21" s="63" t="s">
        <v>43</v>
      </c>
      <c r="AG21" s="176" t="s">
        <v>15</v>
      </c>
      <c r="AH21" s="176" t="s">
        <v>16</v>
      </c>
      <c r="AI21" s="176">
        <v>1</v>
      </c>
      <c r="AJ21" s="177">
        <f t="shared" si="3"/>
        <v>14484</v>
      </c>
    </row>
    <row r="22" spans="1:36" ht="17.25" customHeight="1" x14ac:dyDescent="0.25">
      <c r="A22" s="35" t="s">
        <v>263</v>
      </c>
      <c r="B22" s="64" t="s">
        <v>104</v>
      </c>
      <c r="C22" s="11" t="s">
        <v>121</v>
      </c>
      <c r="D22" s="169">
        <f t="shared" si="2"/>
        <v>41580</v>
      </c>
      <c r="E22" s="214">
        <v>57546.719999999994</v>
      </c>
      <c r="F22" s="7" t="s">
        <v>262</v>
      </c>
      <c r="H22" s="68" t="s">
        <v>95</v>
      </c>
      <c r="I22" s="47" t="s">
        <v>68</v>
      </c>
      <c r="J22" s="11" t="s">
        <v>96</v>
      </c>
      <c r="K22" s="11">
        <v>1</v>
      </c>
      <c r="L22" s="69">
        <f>D85</f>
        <v>5505</v>
      </c>
      <c r="N22" s="68" t="s">
        <v>122</v>
      </c>
      <c r="O22" s="47" t="s">
        <v>123</v>
      </c>
      <c r="P22" s="34" t="s">
        <v>99</v>
      </c>
      <c r="Q22" s="34">
        <v>1</v>
      </c>
      <c r="R22" s="69">
        <f>D56</f>
        <v>9745</v>
      </c>
      <c r="T22" s="68" t="s">
        <v>124</v>
      </c>
      <c r="U22" s="3" t="s">
        <v>125</v>
      </c>
      <c r="V22" s="34" t="s">
        <v>99</v>
      </c>
      <c r="W22" s="12">
        <v>1</v>
      </c>
      <c r="X22" s="69">
        <f>D69</f>
        <v>7802</v>
      </c>
      <c r="Z22" s="68" t="s">
        <v>75</v>
      </c>
      <c r="AA22" s="3" t="s">
        <v>28</v>
      </c>
      <c r="AB22" s="12" t="s">
        <v>21</v>
      </c>
      <c r="AC22" s="12">
        <v>1</v>
      </c>
      <c r="AD22" s="170">
        <f>$D$75</f>
        <v>4044</v>
      </c>
      <c r="AF22" s="63" t="s">
        <v>43</v>
      </c>
      <c r="AG22" s="176" t="s">
        <v>15</v>
      </c>
      <c r="AH22" s="176" t="s">
        <v>16</v>
      </c>
      <c r="AI22" s="176">
        <v>1</v>
      </c>
      <c r="AJ22" s="177">
        <f t="shared" si="3"/>
        <v>14484</v>
      </c>
    </row>
    <row r="23" spans="1:36" ht="17.25" customHeight="1" x14ac:dyDescent="0.25">
      <c r="A23" s="35" t="s">
        <v>265</v>
      </c>
      <c r="B23" s="64" t="s">
        <v>109</v>
      </c>
      <c r="C23" s="11" t="s">
        <v>121</v>
      </c>
      <c r="D23" s="169">
        <f t="shared" si="2"/>
        <v>41580</v>
      </c>
      <c r="E23" s="214">
        <v>57546.719999999994</v>
      </c>
      <c r="F23" s="7" t="s">
        <v>264</v>
      </c>
      <c r="H23" s="68" t="s">
        <v>95</v>
      </c>
      <c r="I23" s="47" t="s">
        <v>68</v>
      </c>
      <c r="J23" s="11" t="s">
        <v>96</v>
      </c>
      <c r="K23" s="11">
        <v>1</v>
      </c>
      <c r="L23" s="69">
        <f>D85</f>
        <v>5505</v>
      </c>
      <c r="N23" s="68" t="s">
        <v>122</v>
      </c>
      <c r="O23" s="47" t="s">
        <v>123</v>
      </c>
      <c r="P23" s="34" t="s">
        <v>99</v>
      </c>
      <c r="Q23" s="34">
        <v>1</v>
      </c>
      <c r="R23" s="69">
        <f>D56</f>
        <v>9745</v>
      </c>
      <c r="T23" s="68" t="s">
        <v>126</v>
      </c>
      <c r="U23" s="3" t="s">
        <v>127</v>
      </c>
      <c r="V23" s="34" t="s">
        <v>99</v>
      </c>
      <c r="W23" s="12">
        <v>1</v>
      </c>
      <c r="X23" s="69">
        <f>D72</f>
        <v>7802</v>
      </c>
      <c r="Z23" s="68" t="s">
        <v>75</v>
      </c>
      <c r="AA23" s="3" t="s">
        <v>28</v>
      </c>
      <c r="AB23" s="12" t="s">
        <v>21</v>
      </c>
      <c r="AC23" s="12">
        <v>1</v>
      </c>
      <c r="AD23" s="170">
        <f>$D$75</f>
        <v>4044</v>
      </c>
      <c r="AF23" s="63" t="s">
        <v>43</v>
      </c>
      <c r="AG23" s="176" t="s">
        <v>15</v>
      </c>
      <c r="AH23" s="176" t="s">
        <v>16</v>
      </c>
      <c r="AI23" s="176">
        <v>1</v>
      </c>
      <c r="AJ23" s="177">
        <f t="shared" si="3"/>
        <v>14484</v>
      </c>
    </row>
    <row r="24" spans="1:36" ht="17.25" customHeight="1" x14ac:dyDescent="0.25">
      <c r="A24" s="35" t="s">
        <v>267</v>
      </c>
      <c r="B24" s="64" t="s">
        <v>104</v>
      </c>
      <c r="C24" s="11" t="s">
        <v>128</v>
      </c>
      <c r="D24" s="169">
        <f t="shared" si="2"/>
        <v>42263</v>
      </c>
      <c r="E24" s="214">
        <v>58491.991999999998</v>
      </c>
      <c r="F24" s="7" t="s">
        <v>266</v>
      </c>
      <c r="H24" s="68" t="s">
        <v>102</v>
      </c>
      <c r="I24" s="47" t="s">
        <v>68</v>
      </c>
      <c r="J24" s="11" t="s">
        <v>103</v>
      </c>
      <c r="K24" s="11">
        <v>1</v>
      </c>
      <c r="L24" s="69">
        <f>D86</f>
        <v>5989</v>
      </c>
      <c r="N24" s="68" t="s">
        <v>122</v>
      </c>
      <c r="O24" s="47" t="s">
        <v>123</v>
      </c>
      <c r="P24" s="34" t="s">
        <v>99</v>
      </c>
      <c r="Q24" s="34">
        <v>1</v>
      </c>
      <c r="R24" s="69">
        <f>D56</f>
        <v>9745</v>
      </c>
      <c r="T24" s="68" t="s">
        <v>124</v>
      </c>
      <c r="U24" s="3" t="s">
        <v>125</v>
      </c>
      <c r="V24" s="34" t="s">
        <v>99</v>
      </c>
      <c r="W24" s="12">
        <v>1</v>
      </c>
      <c r="X24" s="69">
        <f>D69</f>
        <v>7802</v>
      </c>
      <c r="Z24" s="68" t="s">
        <v>90</v>
      </c>
      <c r="AA24" s="3" t="s">
        <v>91</v>
      </c>
      <c r="AB24" s="12" t="s">
        <v>92</v>
      </c>
      <c r="AC24" s="12">
        <v>1</v>
      </c>
      <c r="AD24" s="170">
        <f>$D$76</f>
        <v>4243</v>
      </c>
      <c r="AF24" s="63" t="s">
        <v>43</v>
      </c>
      <c r="AG24" s="176" t="s">
        <v>15</v>
      </c>
      <c r="AH24" s="176" t="s">
        <v>16</v>
      </c>
      <c r="AI24" s="176">
        <v>1</v>
      </c>
      <c r="AJ24" s="177">
        <f t="shared" si="3"/>
        <v>14484</v>
      </c>
    </row>
    <row r="25" spans="1:36" ht="17.25" customHeight="1" thickBot="1" x14ac:dyDescent="0.3">
      <c r="A25" s="35" t="s">
        <v>269</v>
      </c>
      <c r="B25" s="20" t="s">
        <v>109</v>
      </c>
      <c r="C25" s="21" t="s">
        <v>128</v>
      </c>
      <c r="D25" s="172">
        <f t="shared" si="2"/>
        <v>42263</v>
      </c>
      <c r="E25" s="215">
        <v>58491.991999999998</v>
      </c>
      <c r="F25" s="7" t="s">
        <v>268</v>
      </c>
      <c r="H25" s="61" t="s">
        <v>102</v>
      </c>
      <c r="I25" s="48" t="s">
        <v>68</v>
      </c>
      <c r="J25" s="21" t="s">
        <v>103</v>
      </c>
      <c r="K25" s="21">
        <v>1</v>
      </c>
      <c r="L25" s="62">
        <f>D86</f>
        <v>5989</v>
      </c>
      <c r="N25" s="61" t="s">
        <v>122</v>
      </c>
      <c r="O25" s="48" t="s">
        <v>123</v>
      </c>
      <c r="P25" s="44" t="s">
        <v>99</v>
      </c>
      <c r="Q25" s="44">
        <v>1</v>
      </c>
      <c r="R25" s="62">
        <f>D56</f>
        <v>9745</v>
      </c>
      <c r="T25" s="70" t="s">
        <v>126</v>
      </c>
      <c r="U25" s="5" t="s">
        <v>127</v>
      </c>
      <c r="V25" s="41" t="s">
        <v>99</v>
      </c>
      <c r="W25" s="13">
        <v>1</v>
      </c>
      <c r="X25" s="71">
        <f>D72</f>
        <v>7802</v>
      </c>
      <c r="Z25" s="61" t="s">
        <v>90</v>
      </c>
      <c r="AA25" s="4" t="s">
        <v>91</v>
      </c>
      <c r="AB25" s="14" t="s">
        <v>92</v>
      </c>
      <c r="AC25" s="14">
        <v>1</v>
      </c>
      <c r="AD25" s="178">
        <f>$D$76</f>
        <v>4243</v>
      </c>
      <c r="AF25" s="57" t="s">
        <v>43</v>
      </c>
      <c r="AG25" s="179" t="s">
        <v>15</v>
      </c>
      <c r="AH25" s="179" t="s">
        <v>16</v>
      </c>
      <c r="AI25" s="179">
        <v>1</v>
      </c>
      <c r="AJ25" s="180">
        <f t="shared" si="3"/>
        <v>14484</v>
      </c>
    </row>
    <row r="26" spans="1:36" ht="33.75" customHeight="1" x14ac:dyDescent="0.25">
      <c r="A26" s="76" t="s">
        <v>54</v>
      </c>
      <c r="B26" s="74" t="s">
        <v>129</v>
      </c>
      <c r="C26" s="9" t="s">
        <v>8</v>
      </c>
      <c r="D26" s="167">
        <f t="shared" ref="D26:D32" si="4">L26+R26+X26+AD26</f>
        <v>10598</v>
      </c>
      <c r="E26" s="213">
        <v>14667.632000000001</v>
      </c>
      <c r="F26" s="181" t="s">
        <v>292</v>
      </c>
      <c r="H26" s="56" t="s">
        <v>41</v>
      </c>
      <c r="I26" s="182" t="s">
        <v>130</v>
      </c>
      <c r="J26" s="9" t="s">
        <v>33</v>
      </c>
      <c r="K26" s="9">
        <v>1</v>
      </c>
      <c r="L26" s="66">
        <f>D87</f>
        <v>1442</v>
      </c>
      <c r="N26" s="58" t="s">
        <v>192</v>
      </c>
      <c r="O26" s="49" t="s">
        <v>190</v>
      </c>
      <c r="P26" s="59" t="s">
        <v>132</v>
      </c>
      <c r="Q26" s="59">
        <v>1</v>
      </c>
      <c r="R26" s="60">
        <f>D94</f>
        <v>6972</v>
      </c>
      <c r="T26" s="56" t="s">
        <v>133</v>
      </c>
      <c r="U26" s="174" t="s">
        <v>29</v>
      </c>
      <c r="V26" s="10" t="s">
        <v>22</v>
      </c>
      <c r="W26" s="10">
        <v>1</v>
      </c>
      <c r="X26" s="66">
        <f>D$77</f>
        <v>2184</v>
      </c>
    </row>
    <row r="27" spans="1:36" ht="33.75" customHeight="1" thickBot="1" x14ac:dyDescent="0.3">
      <c r="A27" s="183" t="s">
        <v>134</v>
      </c>
      <c r="B27" s="184" t="s">
        <v>129</v>
      </c>
      <c r="C27" s="22" t="s">
        <v>135</v>
      </c>
      <c r="D27" s="185">
        <f t="shared" si="4"/>
        <v>12282</v>
      </c>
      <c r="E27" s="216">
        <v>16998.288</v>
      </c>
      <c r="F27" s="7" t="s">
        <v>270</v>
      </c>
      <c r="H27" s="57" t="s">
        <v>187</v>
      </c>
      <c r="I27" s="186" t="s">
        <v>130</v>
      </c>
      <c r="J27" s="21" t="s">
        <v>136</v>
      </c>
      <c r="K27" s="21">
        <v>1</v>
      </c>
      <c r="L27" s="62">
        <f>D88</f>
        <v>2236</v>
      </c>
      <c r="N27" s="61" t="s">
        <v>192</v>
      </c>
      <c r="O27" s="48" t="s">
        <v>190</v>
      </c>
      <c r="P27" s="44" t="s">
        <v>132</v>
      </c>
      <c r="Q27" s="44">
        <v>1</v>
      </c>
      <c r="R27" s="62">
        <f>D94</f>
        <v>6972</v>
      </c>
      <c r="T27" s="57" t="s">
        <v>137</v>
      </c>
      <c r="U27" s="179" t="s">
        <v>138</v>
      </c>
      <c r="V27" s="14" t="s">
        <v>23</v>
      </c>
      <c r="W27" s="14">
        <v>1</v>
      </c>
      <c r="X27" s="62">
        <f>D$78</f>
        <v>3074</v>
      </c>
    </row>
    <row r="28" spans="1:36" ht="17.25" customHeight="1" x14ac:dyDescent="0.25">
      <c r="A28" s="29" t="s">
        <v>39</v>
      </c>
      <c r="B28" s="74" t="s">
        <v>186</v>
      </c>
      <c r="C28" s="9" t="s">
        <v>24</v>
      </c>
      <c r="D28" s="167">
        <f t="shared" si="4"/>
        <v>1619</v>
      </c>
      <c r="E28" s="213">
        <v>2240.6959999999999</v>
      </c>
      <c r="F28" s="181" t="s">
        <v>293</v>
      </c>
      <c r="H28" s="63" t="s">
        <v>49</v>
      </c>
      <c r="I28" s="64" t="s">
        <v>46</v>
      </c>
      <c r="J28" s="12" t="s">
        <v>24</v>
      </c>
      <c r="K28" s="12">
        <v>1</v>
      </c>
      <c r="L28" s="15">
        <f>D91</f>
        <v>900</v>
      </c>
      <c r="N28" s="63" t="s">
        <v>48</v>
      </c>
      <c r="O28" s="64" t="s">
        <v>47</v>
      </c>
      <c r="P28" s="12"/>
      <c r="Q28" s="12">
        <v>1</v>
      </c>
      <c r="R28" s="15">
        <f>D79</f>
        <v>719</v>
      </c>
      <c r="T28" s="187"/>
      <c r="U28" s="1"/>
      <c r="V28" s="1"/>
    </row>
    <row r="29" spans="1:36" ht="17.25" customHeight="1" x14ac:dyDescent="0.25">
      <c r="A29" s="52" t="s">
        <v>40</v>
      </c>
      <c r="B29" s="64" t="s">
        <v>186</v>
      </c>
      <c r="C29" s="11" t="s">
        <v>25</v>
      </c>
      <c r="D29" s="169">
        <f>L29+R29+X29+AD29</f>
        <v>1771</v>
      </c>
      <c r="E29" s="214">
        <v>2451.0639999999999</v>
      </c>
      <c r="F29" s="181" t="s">
        <v>294</v>
      </c>
      <c r="H29" s="63" t="s">
        <v>50</v>
      </c>
      <c r="I29" s="64" t="s">
        <v>51</v>
      </c>
      <c r="J29" s="12" t="s">
        <v>25</v>
      </c>
      <c r="K29" s="12">
        <v>1</v>
      </c>
      <c r="L29" s="15">
        <f>D92</f>
        <v>1052</v>
      </c>
      <c r="N29" s="63" t="s">
        <v>48</v>
      </c>
      <c r="O29" s="64" t="s">
        <v>47</v>
      </c>
      <c r="P29" s="12"/>
      <c r="Q29" s="12">
        <v>1</v>
      </c>
      <c r="R29" s="15">
        <f>D79</f>
        <v>719</v>
      </c>
      <c r="T29" s="187"/>
      <c r="U29" s="1"/>
      <c r="V29" s="1"/>
    </row>
    <row r="30" spans="1:36" ht="17.25" customHeight="1" thickBot="1" x14ac:dyDescent="0.3">
      <c r="A30" s="53" t="s">
        <v>139</v>
      </c>
      <c r="B30" s="20" t="s">
        <v>186</v>
      </c>
      <c r="C30" s="21" t="s">
        <v>140</v>
      </c>
      <c r="D30" s="172">
        <f t="shared" si="4"/>
        <v>2475</v>
      </c>
      <c r="E30" s="215">
        <v>3425.3999999999996</v>
      </c>
      <c r="F30" s="7" t="s">
        <v>272</v>
      </c>
      <c r="H30" s="188" t="s">
        <v>172</v>
      </c>
      <c r="I30" s="171" t="s">
        <v>173</v>
      </c>
      <c r="J30" s="189" t="s">
        <v>140</v>
      </c>
      <c r="K30" s="189">
        <v>1</v>
      </c>
      <c r="L30" s="16">
        <f>D93</f>
        <v>1756</v>
      </c>
      <c r="N30" s="57" t="s">
        <v>48</v>
      </c>
      <c r="O30" s="20" t="s">
        <v>47</v>
      </c>
      <c r="P30" s="14"/>
      <c r="Q30" s="14">
        <v>1</v>
      </c>
      <c r="R30" s="17">
        <f>D79</f>
        <v>719</v>
      </c>
      <c r="T30" s="187"/>
      <c r="U30" s="1"/>
      <c r="V30" s="1"/>
    </row>
    <row r="31" spans="1:36" ht="31.5" customHeight="1" x14ac:dyDescent="0.25">
      <c r="A31" s="54" t="s">
        <v>141</v>
      </c>
      <c r="B31" s="18" t="s">
        <v>142</v>
      </c>
      <c r="C31" s="19" t="s">
        <v>143</v>
      </c>
      <c r="D31" s="190">
        <f t="shared" si="4"/>
        <v>25928</v>
      </c>
      <c r="E31" s="217">
        <v>35884.351999999999</v>
      </c>
      <c r="F31" s="7" t="s">
        <v>274</v>
      </c>
      <c r="H31" s="56" t="s">
        <v>144</v>
      </c>
      <c r="I31" s="182" t="s">
        <v>34</v>
      </c>
      <c r="J31" s="9" t="s">
        <v>145</v>
      </c>
      <c r="K31" s="9">
        <v>1</v>
      </c>
      <c r="L31" s="66">
        <f>D89</f>
        <v>5174</v>
      </c>
      <c r="N31" s="65" t="s">
        <v>80</v>
      </c>
      <c r="O31" s="46" t="s">
        <v>81</v>
      </c>
      <c r="P31" s="31" t="s">
        <v>57</v>
      </c>
      <c r="Q31" s="31">
        <v>1</v>
      </c>
      <c r="R31" s="66">
        <f>D58</f>
        <v>17329</v>
      </c>
      <c r="T31" s="65" t="s">
        <v>146</v>
      </c>
      <c r="U31" s="2" t="s">
        <v>26</v>
      </c>
      <c r="V31" s="10" t="s">
        <v>19</v>
      </c>
      <c r="W31" s="9">
        <v>1</v>
      </c>
      <c r="X31" s="66">
        <f>D73</f>
        <v>3425</v>
      </c>
    </row>
    <row r="32" spans="1:36" ht="31.5" customHeight="1" thickBot="1" x14ac:dyDescent="0.3">
      <c r="A32" s="42" t="s">
        <v>147</v>
      </c>
      <c r="B32" s="20" t="s">
        <v>142</v>
      </c>
      <c r="C32" s="21" t="s">
        <v>148</v>
      </c>
      <c r="D32" s="172">
        <f t="shared" si="4"/>
        <v>28155</v>
      </c>
      <c r="E32" s="215">
        <v>38966.520000000004</v>
      </c>
      <c r="F32" s="7" t="s">
        <v>277</v>
      </c>
      <c r="H32" s="57" t="s">
        <v>174</v>
      </c>
      <c r="I32" s="186" t="s">
        <v>34</v>
      </c>
      <c r="J32" s="21" t="s">
        <v>149</v>
      </c>
      <c r="K32" s="21">
        <v>1</v>
      </c>
      <c r="L32" s="62">
        <f>D90</f>
        <v>6782</v>
      </c>
      <c r="N32" s="61" t="s">
        <v>80</v>
      </c>
      <c r="O32" s="48" t="s">
        <v>81</v>
      </c>
      <c r="P32" s="44" t="s">
        <v>57</v>
      </c>
      <c r="Q32" s="44">
        <v>1</v>
      </c>
      <c r="R32" s="62">
        <f>D58</f>
        <v>17329</v>
      </c>
      <c r="T32" s="61" t="s">
        <v>75</v>
      </c>
      <c r="U32" s="4" t="s">
        <v>28</v>
      </c>
      <c r="V32" s="14" t="s">
        <v>21</v>
      </c>
      <c r="W32" s="21">
        <v>1</v>
      </c>
      <c r="X32" s="62">
        <f>D$75</f>
        <v>4044</v>
      </c>
    </row>
    <row r="33" spans="1:65" ht="17.25" customHeight="1" thickBot="1" x14ac:dyDescent="0.3">
      <c r="A33" s="156" t="s">
        <v>150</v>
      </c>
      <c r="B33" s="191"/>
      <c r="C33" s="191"/>
      <c r="D33" s="192"/>
      <c r="E33" s="218">
        <v>0</v>
      </c>
      <c r="F33" s="7"/>
      <c r="Q33" s="1"/>
      <c r="R33" s="1"/>
      <c r="T33" s="1"/>
      <c r="U33" s="1"/>
      <c r="V33" s="1"/>
    </row>
    <row r="34" spans="1:65" ht="17.25" customHeight="1" x14ac:dyDescent="0.25">
      <c r="A34" s="76" t="s">
        <v>151</v>
      </c>
      <c r="B34" s="74" t="s">
        <v>152</v>
      </c>
      <c r="C34" s="9" t="s">
        <v>5</v>
      </c>
      <c r="D34" s="167">
        <f t="shared" ref="D34:D42" si="5">L34+R34+X34+AD34</f>
        <v>28395</v>
      </c>
      <c r="E34" s="213">
        <v>39298.68</v>
      </c>
      <c r="F34" s="7" t="s">
        <v>278</v>
      </c>
      <c r="H34" s="65" t="s">
        <v>67</v>
      </c>
      <c r="I34" s="46" t="s">
        <v>68</v>
      </c>
      <c r="J34" s="9" t="s">
        <v>30</v>
      </c>
      <c r="K34" s="9">
        <v>1</v>
      </c>
      <c r="L34" s="66">
        <f t="shared" ref="L34:L44" si="6">D80</f>
        <v>4255</v>
      </c>
      <c r="N34" s="65" t="s">
        <v>153</v>
      </c>
      <c r="O34" s="46" t="s">
        <v>154</v>
      </c>
      <c r="P34" s="31" t="s">
        <v>71</v>
      </c>
      <c r="Q34" s="9">
        <v>1</v>
      </c>
      <c r="R34" s="66">
        <f>D64</f>
        <v>20405</v>
      </c>
      <c r="T34" s="65" t="s">
        <v>72</v>
      </c>
      <c r="U34" s="2" t="s">
        <v>27</v>
      </c>
      <c r="V34" s="10" t="s">
        <v>20</v>
      </c>
      <c r="W34" s="10">
        <v>1</v>
      </c>
      <c r="X34" s="66">
        <f>D$74</f>
        <v>3735</v>
      </c>
    </row>
    <row r="35" spans="1:65" ht="17.25" customHeight="1" x14ac:dyDescent="0.25">
      <c r="A35" s="35" t="s">
        <v>155</v>
      </c>
      <c r="B35" s="18" t="s">
        <v>152</v>
      </c>
      <c r="C35" s="11" t="s">
        <v>6</v>
      </c>
      <c r="D35" s="169">
        <f>L35+R35+X35+AD35</f>
        <v>29098</v>
      </c>
      <c r="E35" s="214">
        <v>40271.631999999998</v>
      </c>
      <c r="F35" s="7" t="s">
        <v>279</v>
      </c>
      <c r="H35" s="68" t="s">
        <v>74</v>
      </c>
      <c r="I35" s="47" t="s">
        <v>68</v>
      </c>
      <c r="J35" s="11" t="s">
        <v>31</v>
      </c>
      <c r="K35" s="11">
        <v>1</v>
      </c>
      <c r="L35" s="69">
        <f t="shared" si="6"/>
        <v>4649</v>
      </c>
      <c r="N35" s="68" t="s">
        <v>153</v>
      </c>
      <c r="O35" s="47" t="s">
        <v>154</v>
      </c>
      <c r="P35" s="34" t="s">
        <v>71</v>
      </c>
      <c r="Q35" s="11">
        <v>1</v>
      </c>
      <c r="R35" s="69">
        <f>D64</f>
        <v>20405</v>
      </c>
      <c r="T35" s="68" t="s">
        <v>75</v>
      </c>
      <c r="U35" s="3" t="s">
        <v>28</v>
      </c>
      <c r="V35" s="12" t="s">
        <v>21</v>
      </c>
      <c r="W35" s="12">
        <v>1</v>
      </c>
      <c r="X35" s="69">
        <f>D$75</f>
        <v>4044</v>
      </c>
    </row>
    <row r="36" spans="1:65" ht="17.25" customHeight="1" x14ac:dyDescent="0.25">
      <c r="A36" s="35" t="s">
        <v>156</v>
      </c>
      <c r="B36" s="18" t="s">
        <v>152</v>
      </c>
      <c r="C36" s="11" t="s">
        <v>77</v>
      </c>
      <c r="D36" s="169">
        <f t="shared" si="5"/>
        <v>30782</v>
      </c>
      <c r="E36" s="214">
        <v>42602.288</v>
      </c>
      <c r="F36" s="7" t="s">
        <v>280</v>
      </c>
      <c r="H36" s="68" t="s">
        <v>78</v>
      </c>
      <c r="I36" s="47" t="s">
        <v>68</v>
      </c>
      <c r="J36" s="11" t="s">
        <v>79</v>
      </c>
      <c r="K36" s="11">
        <v>1</v>
      </c>
      <c r="L36" s="69">
        <f t="shared" si="6"/>
        <v>4597</v>
      </c>
      <c r="N36" s="68" t="s">
        <v>157</v>
      </c>
      <c r="O36" s="47" t="s">
        <v>158</v>
      </c>
      <c r="P36" s="34" t="s">
        <v>57</v>
      </c>
      <c r="Q36" s="11">
        <v>1</v>
      </c>
      <c r="R36" s="69">
        <f>D65</f>
        <v>22450</v>
      </c>
      <c r="T36" s="68" t="s">
        <v>72</v>
      </c>
      <c r="U36" s="3" t="s">
        <v>27</v>
      </c>
      <c r="V36" s="12" t="s">
        <v>20</v>
      </c>
      <c r="W36" s="12">
        <v>1</v>
      </c>
      <c r="X36" s="69">
        <f>D$74</f>
        <v>3735</v>
      </c>
    </row>
    <row r="37" spans="1:65" ht="17.25" customHeight="1" x14ac:dyDescent="0.25">
      <c r="A37" s="35" t="s">
        <v>159</v>
      </c>
      <c r="B37" s="18" t="s">
        <v>152</v>
      </c>
      <c r="C37" s="11" t="s">
        <v>83</v>
      </c>
      <c r="D37" s="169">
        <f t="shared" si="5"/>
        <v>31525</v>
      </c>
      <c r="E37" s="214">
        <v>43630.6</v>
      </c>
      <c r="F37" s="7" t="s">
        <v>281</v>
      </c>
      <c r="H37" s="68" t="s">
        <v>84</v>
      </c>
      <c r="I37" s="47" t="s">
        <v>68</v>
      </c>
      <c r="J37" s="11" t="s">
        <v>85</v>
      </c>
      <c r="K37" s="11">
        <v>1</v>
      </c>
      <c r="L37" s="69">
        <f t="shared" si="6"/>
        <v>5031</v>
      </c>
      <c r="N37" s="68" t="s">
        <v>157</v>
      </c>
      <c r="O37" s="47" t="s">
        <v>158</v>
      </c>
      <c r="P37" s="34" t="s">
        <v>57</v>
      </c>
      <c r="Q37" s="11">
        <v>1</v>
      </c>
      <c r="R37" s="69">
        <f>D65</f>
        <v>22450</v>
      </c>
      <c r="T37" s="68" t="s">
        <v>75</v>
      </c>
      <c r="U37" s="3" t="s">
        <v>28</v>
      </c>
      <c r="V37" s="12" t="s">
        <v>21</v>
      </c>
      <c r="W37" s="12">
        <v>1</v>
      </c>
      <c r="X37" s="69">
        <f>D$75</f>
        <v>4044</v>
      </c>
    </row>
    <row r="38" spans="1:65" ht="17.25" customHeight="1" x14ac:dyDescent="0.25">
      <c r="A38" s="35" t="s">
        <v>160</v>
      </c>
      <c r="B38" s="18" t="s">
        <v>152</v>
      </c>
      <c r="C38" s="11" t="s">
        <v>87</v>
      </c>
      <c r="D38" s="169">
        <f t="shared" si="5"/>
        <v>32156</v>
      </c>
      <c r="E38" s="214">
        <v>44503.903999999995</v>
      </c>
      <c r="F38" s="7" t="s">
        <v>282</v>
      </c>
      <c r="H38" s="68" t="s">
        <v>88</v>
      </c>
      <c r="I38" s="47" t="s">
        <v>68</v>
      </c>
      <c r="J38" s="11" t="s">
        <v>89</v>
      </c>
      <c r="K38" s="11">
        <v>1</v>
      </c>
      <c r="L38" s="69">
        <f t="shared" si="6"/>
        <v>5463</v>
      </c>
      <c r="N38" s="68" t="s">
        <v>157</v>
      </c>
      <c r="O38" s="47" t="s">
        <v>158</v>
      </c>
      <c r="P38" s="34" t="s">
        <v>57</v>
      </c>
      <c r="Q38" s="11">
        <v>1</v>
      </c>
      <c r="R38" s="69">
        <f>D65</f>
        <v>22450</v>
      </c>
      <c r="T38" s="68" t="s">
        <v>90</v>
      </c>
      <c r="U38" s="3" t="s">
        <v>91</v>
      </c>
      <c r="V38" s="12" t="s">
        <v>92</v>
      </c>
      <c r="W38" s="12">
        <v>1</v>
      </c>
      <c r="X38" s="69">
        <f>D$76</f>
        <v>4243</v>
      </c>
    </row>
    <row r="39" spans="1:65" ht="17.25" customHeight="1" x14ac:dyDescent="0.25">
      <c r="A39" s="35" t="s">
        <v>161</v>
      </c>
      <c r="B39" s="18" t="s">
        <v>152</v>
      </c>
      <c r="C39" s="11" t="s">
        <v>94</v>
      </c>
      <c r="D39" s="169">
        <f t="shared" si="5"/>
        <v>34868</v>
      </c>
      <c r="E39" s="214">
        <v>48257.311999999998</v>
      </c>
      <c r="F39" s="7" t="s">
        <v>283</v>
      </c>
      <c r="H39" s="68" t="s">
        <v>95</v>
      </c>
      <c r="I39" s="47" t="s">
        <v>68</v>
      </c>
      <c r="J39" s="12" t="s">
        <v>96</v>
      </c>
      <c r="K39" s="11">
        <v>1</v>
      </c>
      <c r="L39" s="69">
        <f t="shared" si="6"/>
        <v>5505</v>
      </c>
      <c r="N39" s="68" t="s">
        <v>162</v>
      </c>
      <c r="O39" s="47" t="s">
        <v>163</v>
      </c>
      <c r="P39" s="34" t="s">
        <v>99</v>
      </c>
      <c r="Q39" s="11">
        <v>1</v>
      </c>
      <c r="R39" s="69">
        <f>D66</f>
        <v>25319</v>
      </c>
      <c r="T39" s="68" t="s">
        <v>75</v>
      </c>
      <c r="U39" s="3" t="s">
        <v>28</v>
      </c>
      <c r="V39" s="12" t="s">
        <v>21</v>
      </c>
      <c r="W39" s="12">
        <v>1</v>
      </c>
      <c r="X39" s="69">
        <f>D$75</f>
        <v>4044</v>
      </c>
    </row>
    <row r="40" spans="1:65" ht="17.25" customHeight="1" thickBot="1" x14ac:dyDescent="0.3">
      <c r="A40" s="42" t="s">
        <v>164</v>
      </c>
      <c r="B40" s="171" t="s">
        <v>152</v>
      </c>
      <c r="C40" s="21" t="s">
        <v>101</v>
      </c>
      <c r="D40" s="172">
        <f t="shared" si="5"/>
        <v>35551</v>
      </c>
      <c r="E40" s="215">
        <v>49202.583999999995</v>
      </c>
      <c r="F40" s="7" t="s">
        <v>284</v>
      </c>
      <c r="H40" s="61" t="s">
        <v>102</v>
      </c>
      <c r="I40" s="48" t="s">
        <v>68</v>
      </c>
      <c r="J40" s="14" t="s">
        <v>103</v>
      </c>
      <c r="K40" s="21">
        <v>1</v>
      </c>
      <c r="L40" s="62">
        <f t="shared" si="6"/>
        <v>5989</v>
      </c>
      <c r="N40" s="70" t="s">
        <v>162</v>
      </c>
      <c r="O40" s="51" t="s">
        <v>163</v>
      </c>
      <c r="P40" s="41" t="s">
        <v>99</v>
      </c>
      <c r="Q40" s="22">
        <v>1</v>
      </c>
      <c r="R40" s="71">
        <f>D66</f>
        <v>25319</v>
      </c>
      <c r="T40" s="70" t="s">
        <v>90</v>
      </c>
      <c r="U40" s="5" t="s">
        <v>91</v>
      </c>
      <c r="V40" s="13" t="s">
        <v>92</v>
      </c>
      <c r="W40" s="13">
        <v>1</v>
      </c>
      <c r="X40" s="62">
        <f>D$76</f>
        <v>4243</v>
      </c>
    </row>
    <row r="41" spans="1:65" ht="31.5" customHeight="1" x14ac:dyDescent="0.25">
      <c r="A41" s="54" t="s">
        <v>55</v>
      </c>
      <c r="B41" s="18" t="s">
        <v>129</v>
      </c>
      <c r="C41" s="19" t="s">
        <v>8</v>
      </c>
      <c r="D41" s="190">
        <f>L41+R41+X41+AD41</f>
        <v>12684</v>
      </c>
      <c r="E41" s="217">
        <v>17554.655999999999</v>
      </c>
      <c r="F41" s="181" t="s">
        <v>295</v>
      </c>
      <c r="H41" s="56" t="s">
        <v>41</v>
      </c>
      <c r="I41" s="182" t="s">
        <v>130</v>
      </c>
      <c r="J41" s="9" t="s">
        <v>33</v>
      </c>
      <c r="K41" s="9">
        <v>1</v>
      </c>
      <c r="L41" s="66">
        <f t="shared" si="6"/>
        <v>1442</v>
      </c>
      <c r="N41" s="65" t="s">
        <v>193</v>
      </c>
      <c r="O41" s="46" t="s">
        <v>191</v>
      </c>
      <c r="P41" s="31" t="s">
        <v>132</v>
      </c>
      <c r="Q41" s="9">
        <v>1</v>
      </c>
      <c r="R41" s="66">
        <f>D95</f>
        <v>9058</v>
      </c>
      <c r="T41" s="56" t="s">
        <v>133</v>
      </c>
      <c r="U41" s="174" t="s">
        <v>29</v>
      </c>
      <c r="V41" s="10" t="s">
        <v>22</v>
      </c>
      <c r="W41" s="10">
        <v>1</v>
      </c>
      <c r="X41" s="66">
        <f>D$77</f>
        <v>2184</v>
      </c>
    </row>
    <row r="42" spans="1:65" ht="31.5" customHeight="1" thickBot="1" x14ac:dyDescent="0.3">
      <c r="A42" s="183" t="s">
        <v>166</v>
      </c>
      <c r="B42" s="184" t="s">
        <v>129</v>
      </c>
      <c r="C42" s="22" t="s">
        <v>135</v>
      </c>
      <c r="D42" s="185">
        <f t="shared" si="5"/>
        <v>14368</v>
      </c>
      <c r="E42" s="216">
        <v>19885.311999999998</v>
      </c>
      <c r="F42" s="7" t="s">
        <v>285</v>
      </c>
      <c r="H42" s="57" t="s">
        <v>187</v>
      </c>
      <c r="I42" s="186" t="s">
        <v>130</v>
      </c>
      <c r="J42" s="21" t="s">
        <v>136</v>
      </c>
      <c r="K42" s="21">
        <v>1</v>
      </c>
      <c r="L42" s="62">
        <f t="shared" si="6"/>
        <v>2236</v>
      </c>
      <c r="N42" s="61" t="s">
        <v>193</v>
      </c>
      <c r="O42" s="48" t="s">
        <v>191</v>
      </c>
      <c r="P42" s="44" t="s">
        <v>132</v>
      </c>
      <c r="Q42" s="21">
        <v>1</v>
      </c>
      <c r="R42" s="62">
        <f>D95</f>
        <v>9058</v>
      </c>
      <c r="T42" s="57" t="s">
        <v>137</v>
      </c>
      <c r="U42" s="179" t="s">
        <v>138</v>
      </c>
      <c r="V42" s="14" t="s">
        <v>23</v>
      </c>
      <c r="W42" s="14">
        <v>1</v>
      </c>
      <c r="X42" s="62">
        <f>D$78</f>
        <v>3074</v>
      </c>
    </row>
    <row r="43" spans="1:65" ht="17.25" customHeight="1" x14ac:dyDescent="0.25">
      <c r="A43" s="54" t="s">
        <v>167</v>
      </c>
      <c r="B43" s="18" t="s">
        <v>168</v>
      </c>
      <c r="C43" s="19" t="s">
        <v>143</v>
      </c>
      <c r="D43" s="190">
        <f>L43+R43+X43+AD43</f>
        <v>31049</v>
      </c>
      <c r="E43" s="217">
        <v>42971.815999999999</v>
      </c>
      <c r="F43" s="7" t="s">
        <v>286</v>
      </c>
      <c r="H43" s="56" t="s">
        <v>144</v>
      </c>
      <c r="I43" s="182" t="s">
        <v>34</v>
      </c>
      <c r="J43" s="9" t="s">
        <v>145</v>
      </c>
      <c r="K43" s="9">
        <v>1</v>
      </c>
      <c r="L43" s="66">
        <f t="shared" si="6"/>
        <v>5174</v>
      </c>
      <c r="N43" s="65" t="s">
        <v>157</v>
      </c>
      <c r="O43" s="46" t="s">
        <v>158</v>
      </c>
      <c r="P43" s="31" t="s">
        <v>57</v>
      </c>
      <c r="Q43" s="9">
        <v>1</v>
      </c>
      <c r="R43" s="66">
        <f>D65</f>
        <v>22450</v>
      </c>
      <c r="T43" s="65" t="s">
        <v>146</v>
      </c>
      <c r="U43" s="2" t="s">
        <v>26</v>
      </c>
      <c r="V43" s="10" t="s">
        <v>19</v>
      </c>
      <c r="W43" s="9">
        <v>1</v>
      </c>
      <c r="X43" s="66">
        <f>D73</f>
        <v>3425</v>
      </c>
    </row>
    <row r="44" spans="1:65" ht="17.25" customHeight="1" thickBot="1" x14ac:dyDescent="0.3">
      <c r="A44" s="42" t="s">
        <v>169</v>
      </c>
      <c r="B44" s="20" t="s">
        <v>168</v>
      </c>
      <c r="C44" s="21" t="s">
        <v>148</v>
      </c>
      <c r="D44" s="172">
        <f>L44+R44+X44+AD44</f>
        <v>33276</v>
      </c>
      <c r="E44" s="215">
        <v>46053.983999999997</v>
      </c>
      <c r="F44" s="7" t="s">
        <v>287</v>
      </c>
      <c r="H44" s="193" t="s">
        <v>174</v>
      </c>
      <c r="I44" s="194" t="s">
        <v>34</v>
      </c>
      <c r="J44" s="22" t="s">
        <v>149</v>
      </c>
      <c r="K44" s="22">
        <v>1</v>
      </c>
      <c r="L44" s="71">
        <f t="shared" si="6"/>
        <v>6782</v>
      </c>
      <c r="N44" s="70" t="s">
        <v>157</v>
      </c>
      <c r="O44" s="51" t="s">
        <v>158</v>
      </c>
      <c r="P44" s="41" t="s">
        <v>57</v>
      </c>
      <c r="Q44" s="22">
        <v>1</v>
      </c>
      <c r="R44" s="71">
        <f>D65</f>
        <v>22450</v>
      </c>
      <c r="T44" s="61" t="s">
        <v>75</v>
      </c>
      <c r="U44" s="4" t="s">
        <v>28</v>
      </c>
      <c r="V44" s="14" t="s">
        <v>21</v>
      </c>
      <c r="W44" s="21">
        <v>1</v>
      </c>
      <c r="X44" s="62">
        <f>D$75</f>
        <v>4044</v>
      </c>
    </row>
    <row r="45" spans="1:65" ht="29.25" customHeight="1" thickBot="1" x14ac:dyDescent="0.3">
      <c r="A45" s="45" t="s">
        <v>42</v>
      </c>
      <c r="B45" s="195" t="s">
        <v>9</v>
      </c>
      <c r="C45" s="24" t="s">
        <v>10</v>
      </c>
      <c r="D45" s="24">
        <f>L45*K45+R45*Q45</f>
        <v>9086</v>
      </c>
      <c r="E45" s="219">
        <v>12575.024000000001</v>
      </c>
      <c r="F45" s="7" t="s">
        <v>202</v>
      </c>
      <c r="H45" s="196" t="s">
        <v>44</v>
      </c>
      <c r="I45" s="23" t="s">
        <v>35</v>
      </c>
      <c r="J45" s="24" t="s">
        <v>36</v>
      </c>
      <c r="K45" s="24">
        <v>1</v>
      </c>
      <c r="L45" s="25">
        <f>D51</f>
        <v>8536</v>
      </c>
      <c r="N45" s="196" t="s">
        <v>45</v>
      </c>
      <c r="O45" s="23" t="s">
        <v>38</v>
      </c>
      <c r="P45" s="24" t="s">
        <v>37</v>
      </c>
      <c r="Q45" s="24">
        <v>1</v>
      </c>
      <c r="R45" s="25">
        <f>D52</f>
        <v>550</v>
      </c>
      <c r="S45" s="1"/>
      <c r="T45" s="1"/>
      <c r="V45" s="26"/>
      <c r="W45" s="26"/>
      <c r="X45" s="26"/>
      <c r="Y45" s="26"/>
      <c r="AA45" s="26"/>
      <c r="AB45" s="26"/>
      <c r="AC45" s="26"/>
      <c r="AD45" s="26"/>
      <c r="AG45" s="26"/>
      <c r="AH45" s="26"/>
      <c r="AI45" s="26"/>
      <c r="AJ45" s="26"/>
      <c r="AM45" s="26"/>
      <c r="AN45" s="26"/>
      <c r="AO45" s="26"/>
      <c r="AP45" s="26"/>
      <c r="AZ45" s="27"/>
      <c r="BA45" s="27"/>
      <c r="BB45" s="27"/>
      <c r="BC45" s="27"/>
      <c r="BD45" s="27"/>
      <c r="BE45" s="27"/>
      <c r="BH45" s="26"/>
      <c r="BI45" s="26"/>
      <c r="BJ45" s="26"/>
      <c r="BK45" s="26"/>
      <c r="BL45" s="26"/>
      <c r="BM45" s="28"/>
    </row>
    <row r="46" spans="1:65" ht="29.25" customHeight="1" x14ac:dyDescent="0.25">
      <c r="A46" s="54" t="s">
        <v>43</v>
      </c>
      <c r="B46" s="197" t="s">
        <v>15</v>
      </c>
      <c r="C46" s="173" t="s">
        <v>16</v>
      </c>
      <c r="D46" s="19">
        <v>14484</v>
      </c>
      <c r="E46" s="220">
        <v>20045.856</v>
      </c>
      <c r="F46" s="7" t="s">
        <v>201</v>
      </c>
      <c r="I46" s="50"/>
      <c r="J46" s="26"/>
      <c r="K46" s="26"/>
      <c r="L46" s="26"/>
      <c r="O46" s="50"/>
      <c r="P46" s="26"/>
      <c r="S46" s="1"/>
      <c r="T46" s="1"/>
      <c r="V46" s="26"/>
      <c r="W46" s="26"/>
      <c r="X46" s="26"/>
      <c r="Y46" s="26"/>
      <c r="AA46" s="26"/>
      <c r="AB46" s="26"/>
      <c r="AC46" s="26"/>
      <c r="AD46" s="26"/>
      <c r="AG46" s="26"/>
      <c r="AH46" s="26"/>
      <c r="AI46" s="26"/>
      <c r="AJ46" s="26"/>
      <c r="AM46" s="26"/>
      <c r="AN46" s="26"/>
      <c r="AO46" s="26"/>
      <c r="AP46" s="26"/>
      <c r="AZ46" s="27"/>
      <c r="BA46" s="27"/>
      <c r="BB46" s="27"/>
      <c r="BC46" s="27"/>
      <c r="BD46" s="27"/>
      <c r="BE46" s="27"/>
      <c r="BF46" s="55"/>
      <c r="BH46" s="26"/>
      <c r="BI46" s="26"/>
      <c r="BJ46" s="26"/>
      <c r="BK46" s="26"/>
      <c r="BL46" s="26"/>
      <c r="BM46" s="28"/>
    </row>
    <row r="47" spans="1:65" ht="29.25" customHeight="1" x14ac:dyDescent="0.25">
      <c r="A47" s="35" t="s">
        <v>194</v>
      </c>
      <c r="B47" s="198" t="s">
        <v>52</v>
      </c>
      <c r="C47" s="12" t="s">
        <v>11</v>
      </c>
      <c r="D47" s="11">
        <v>15859</v>
      </c>
      <c r="E47" s="221">
        <v>21948.856</v>
      </c>
      <c r="F47" s="7" t="s">
        <v>288</v>
      </c>
      <c r="I47" s="50"/>
      <c r="J47" s="26"/>
      <c r="K47" s="26"/>
      <c r="L47" s="26"/>
      <c r="O47" s="50"/>
      <c r="P47" s="26"/>
      <c r="S47" s="1"/>
      <c r="T47" s="1"/>
      <c r="V47" s="26"/>
      <c r="W47" s="26"/>
      <c r="X47" s="26"/>
      <c r="Y47" s="26"/>
      <c r="AA47" s="26"/>
      <c r="AB47" s="26"/>
      <c r="AC47" s="26"/>
      <c r="AD47" s="26"/>
      <c r="AG47" s="26"/>
      <c r="AH47" s="26"/>
      <c r="AI47" s="26"/>
      <c r="AJ47" s="26"/>
      <c r="AM47" s="26"/>
      <c r="AN47" s="26"/>
      <c r="AO47" s="26"/>
      <c r="AP47" s="26"/>
      <c r="AZ47" s="27"/>
      <c r="BA47" s="27"/>
      <c r="BB47" s="27"/>
      <c r="BC47" s="27"/>
      <c r="BD47" s="27"/>
      <c r="BE47" s="27"/>
      <c r="BF47" s="55"/>
      <c r="BH47" s="26"/>
      <c r="BI47" s="26"/>
      <c r="BJ47" s="26"/>
      <c r="BK47" s="26"/>
      <c r="BL47" s="26"/>
      <c r="BM47" s="28"/>
    </row>
    <row r="48" spans="1:65" ht="29.25" customHeight="1" x14ac:dyDescent="0.25">
      <c r="A48" s="35" t="s">
        <v>195</v>
      </c>
      <c r="B48" s="198" t="s">
        <v>52</v>
      </c>
      <c r="C48" s="12" t="s">
        <v>12</v>
      </c>
      <c r="D48" s="11">
        <v>19184</v>
      </c>
      <c r="E48" s="221">
        <v>26550.655999999999</v>
      </c>
      <c r="F48" s="7" t="s">
        <v>289</v>
      </c>
      <c r="I48" s="50"/>
      <c r="J48" s="26"/>
      <c r="K48" s="26"/>
      <c r="L48" s="26"/>
      <c r="O48" s="50"/>
      <c r="P48" s="26"/>
      <c r="S48" s="1"/>
      <c r="T48" s="1"/>
      <c r="V48" s="26"/>
      <c r="W48" s="26"/>
      <c r="X48" s="26"/>
      <c r="Y48" s="26"/>
      <c r="AA48" s="26"/>
      <c r="AB48" s="26"/>
      <c r="AC48" s="26"/>
      <c r="AD48" s="26"/>
      <c r="AG48" s="26"/>
      <c r="AH48" s="26"/>
      <c r="AI48" s="26"/>
      <c r="AJ48" s="26"/>
      <c r="AM48" s="26"/>
      <c r="AN48" s="26"/>
      <c r="AO48" s="26"/>
      <c r="AP48" s="26"/>
      <c r="AZ48" s="27"/>
      <c r="BA48" s="27"/>
      <c r="BB48" s="27"/>
      <c r="BC48" s="27"/>
      <c r="BD48" s="27"/>
      <c r="BE48" s="27"/>
      <c r="BF48" s="55"/>
      <c r="BH48" s="26"/>
      <c r="BI48" s="26"/>
      <c r="BJ48" s="26"/>
      <c r="BK48" s="26"/>
      <c r="BL48" s="26"/>
      <c r="BM48" s="28"/>
    </row>
    <row r="49" spans="1:65" ht="29.25" customHeight="1" x14ac:dyDescent="0.25">
      <c r="A49" s="35" t="s">
        <v>196</v>
      </c>
      <c r="B49" s="198" t="s">
        <v>52</v>
      </c>
      <c r="C49" s="12" t="s">
        <v>13</v>
      </c>
      <c r="D49" s="11">
        <v>16208</v>
      </c>
      <c r="E49" s="221">
        <v>22431.871999999999</v>
      </c>
      <c r="F49" s="7" t="s">
        <v>290</v>
      </c>
      <c r="I49" s="50"/>
      <c r="J49" s="26"/>
      <c r="K49" s="26"/>
      <c r="L49" s="26"/>
      <c r="O49" s="50"/>
      <c r="P49" s="26"/>
      <c r="S49" s="1"/>
      <c r="T49" s="1"/>
      <c r="V49" s="26"/>
      <c r="W49" s="26"/>
      <c r="X49" s="26"/>
      <c r="Y49" s="26"/>
      <c r="AA49" s="26"/>
      <c r="AB49" s="26"/>
      <c r="AC49" s="26"/>
      <c r="AD49" s="26"/>
      <c r="AG49" s="26"/>
      <c r="AH49" s="26"/>
      <c r="AI49" s="26"/>
      <c r="AJ49" s="26"/>
      <c r="AM49" s="26"/>
      <c r="AN49" s="26"/>
      <c r="AO49" s="26"/>
      <c r="AP49" s="26"/>
      <c r="AZ49" s="27"/>
      <c r="BA49" s="27"/>
      <c r="BB49" s="27"/>
      <c r="BC49" s="27"/>
      <c r="BD49" s="27"/>
      <c r="BE49" s="27"/>
      <c r="BF49" s="55"/>
      <c r="BH49" s="26"/>
      <c r="BI49" s="26"/>
      <c r="BJ49" s="26"/>
      <c r="BK49" s="26"/>
      <c r="BL49" s="26"/>
      <c r="BM49" s="28"/>
    </row>
    <row r="50" spans="1:65" ht="29.25" customHeight="1" thickBot="1" x14ac:dyDescent="0.3">
      <c r="A50" s="183" t="s">
        <v>197</v>
      </c>
      <c r="B50" s="199" t="s">
        <v>52</v>
      </c>
      <c r="C50" s="13" t="s">
        <v>14</v>
      </c>
      <c r="D50" s="22">
        <v>31923</v>
      </c>
      <c r="E50" s="222">
        <v>44181.432000000001</v>
      </c>
      <c r="F50" s="7" t="s">
        <v>291</v>
      </c>
      <c r="I50" s="50"/>
      <c r="J50" s="26"/>
      <c r="K50" s="26"/>
      <c r="L50" s="26"/>
      <c r="O50" s="50"/>
      <c r="P50" s="26"/>
      <c r="S50" s="1"/>
      <c r="T50" s="1"/>
      <c r="V50" s="26"/>
      <c r="W50" s="26"/>
      <c r="X50" s="26"/>
      <c r="Y50" s="26"/>
      <c r="AA50" s="26"/>
      <c r="AB50" s="26"/>
      <c r="AC50" s="26"/>
      <c r="AD50" s="26"/>
      <c r="AG50" s="26"/>
      <c r="AH50" s="26"/>
      <c r="AI50" s="26"/>
      <c r="AJ50" s="26"/>
      <c r="AM50" s="26"/>
      <c r="AN50" s="26"/>
      <c r="AO50" s="26"/>
      <c r="AP50" s="26"/>
      <c r="AZ50" s="27"/>
      <c r="BA50" s="27"/>
      <c r="BB50" s="27"/>
      <c r="BC50" s="27"/>
      <c r="BD50" s="27"/>
      <c r="BE50" s="27"/>
      <c r="BF50" s="55"/>
      <c r="BH50" s="26"/>
      <c r="BI50" s="26"/>
      <c r="BJ50" s="26"/>
      <c r="BK50" s="26"/>
      <c r="BL50" s="26"/>
      <c r="BM50" s="28"/>
    </row>
    <row r="51" spans="1:65" ht="29.25" customHeight="1" x14ac:dyDescent="0.25">
      <c r="A51" s="76" t="s">
        <v>44</v>
      </c>
      <c r="B51" s="74" t="s">
        <v>35</v>
      </c>
      <c r="C51" s="10" t="s">
        <v>36</v>
      </c>
      <c r="D51" s="10">
        <v>8536</v>
      </c>
      <c r="E51" s="223">
        <v>11813.824000000001</v>
      </c>
      <c r="F51" s="7" t="s">
        <v>199</v>
      </c>
      <c r="I51" s="50"/>
      <c r="J51" s="26"/>
      <c r="K51" s="26"/>
      <c r="L51" s="26"/>
      <c r="O51" s="50"/>
      <c r="P51" s="26"/>
      <c r="S51" s="1"/>
      <c r="T51" s="1"/>
      <c r="V51" s="26"/>
      <c r="W51" s="26"/>
      <c r="X51" s="26"/>
      <c r="Y51" s="26"/>
      <c r="AA51" s="26"/>
      <c r="AB51" s="26"/>
      <c r="AC51" s="26"/>
      <c r="AD51" s="26"/>
      <c r="AG51" s="26"/>
      <c r="AH51" s="26"/>
      <c r="AI51" s="26"/>
      <c r="AJ51" s="26"/>
      <c r="AM51" s="26"/>
      <c r="AN51" s="26"/>
      <c r="AO51" s="26"/>
      <c r="AP51" s="26"/>
      <c r="AZ51" s="27"/>
      <c r="BA51" s="27"/>
      <c r="BB51" s="27"/>
      <c r="BC51" s="27"/>
      <c r="BD51" s="27"/>
      <c r="BE51" s="27"/>
      <c r="BF51" s="55"/>
      <c r="BH51" s="26"/>
      <c r="BI51" s="26"/>
      <c r="BJ51" s="26"/>
      <c r="BK51" s="26"/>
      <c r="BL51" s="26"/>
      <c r="BM51" s="28"/>
    </row>
    <row r="52" spans="1:65" ht="29.25" customHeight="1" thickBot="1" x14ac:dyDescent="0.3">
      <c r="A52" s="42" t="s">
        <v>45</v>
      </c>
      <c r="B52" s="20" t="s">
        <v>38</v>
      </c>
      <c r="C52" s="14" t="s">
        <v>37</v>
      </c>
      <c r="D52" s="14">
        <v>550</v>
      </c>
      <c r="E52" s="224">
        <v>761.2</v>
      </c>
      <c r="F52" s="7" t="s">
        <v>200</v>
      </c>
      <c r="I52" s="50"/>
      <c r="J52" s="26"/>
      <c r="K52" s="26"/>
      <c r="L52" s="26"/>
      <c r="O52" s="50"/>
      <c r="P52" s="26"/>
      <c r="S52" s="1"/>
      <c r="T52" s="1"/>
      <c r="V52" s="26"/>
      <c r="W52" s="26"/>
      <c r="X52" s="26"/>
      <c r="Y52" s="26"/>
      <c r="AA52" s="26"/>
      <c r="AB52" s="26"/>
      <c r="AC52" s="26"/>
      <c r="AD52" s="26"/>
      <c r="AG52" s="26"/>
      <c r="AH52" s="26"/>
      <c r="AI52" s="26"/>
      <c r="AJ52" s="26"/>
      <c r="AM52" s="26"/>
      <c r="AN52" s="26"/>
      <c r="AO52" s="26"/>
      <c r="AP52" s="26"/>
      <c r="AZ52" s="27"/>
      <c r="BA52" s="27"/>
      <c r="BB52" s="27"/>
      <c r="BC52" s="27"/>
      <c r="BD52" s="27"/>
      <c r="BE52" s="27"/>
      <c r="BF52" s="55"/>
      <c r="BH52" s="26"/>
      <c r="BI52" s="26"/>
      <c r="BJ52" s="26"/>
      <c r="BK52" s="26"/>
      <c r="BL52" s="26"/>
      <c r="BM52" s="28"/>
    </row>
    <row r="53" spans="1:65" ht="27.6" x14ac:dyDescent="0.25">
      <c r="A53" s="72" t="s">
        <v>131</v>
      </c>
      <c r="B53" s="73" t="s">
        <v>176</v>
      </c>
      <c r="C53" s="59" t="s">
        <v>132</v>
      </c>
      <c r="D53" s="19">
        <v>6562</v>
      </c>
      <c r="E53" s="220">
        <v>9081.8080000000009</v>
      </c>
      <c r="F53" s="7" t="s">
        <v>205</v>
      </c>
      <c r="I53" s="50"/>
      <c r="J53" s="26"/>
      <c r="K53" s="26"/>
      <c r="L53" s="26"/>
      <c r="O53" s="50"/>
      <c r="P53" s="26"/>
      <c r="S53" s="1"/>
      <c r="T53" s="1"/>
      <c r="V53" s="26"/>
      <c r="W53" s="26"/>
      <c r="X53" s="26"/>
      <c r="Y53" s="26"/>
      <c r="AA53" s="26"/>
      <c r="AB53" s="26"/>
      <c r="AC53" s="26"/>
      <c r="AD53" s="26"/>
      <c r="AG53" s="26"/>
      <c r="AH53" s="26"/>
      <c r="AI53" s="26"/>
      <c r="AJ53" s="26"/>
      <c r="AM53" s="26"/>
      <c r="AN53" s="26"/>
      <c r="AO53" s="26"/>
      <c r="AP53" s="26"/>
      <c r="AZ53" s="27"/>
      <c r="BA53" s="27"/>
      <c r="BB53" s="27"/>
      <c r="BD53" s="27"/>
      <c r="BE53" s="27"/>
      <c r="BH53" s="26"/>
      <c r="BI53" s="26"/>
      <c r="BJ53" s="26"/>
      <c r="BK53" s="26"/>
      <c r="BL53" s="26"/>
      <c r="BM53" s="28"/>
    </row>
    <row r="54" spans="1:65" ht="27.6" x14ac:dyDescent="0.25">
      <c r="A54" s="32" t="s">
        <v>105</v>
      </c>
      <c r="B54" s="33" t="s">
        <v>177</v>
      </c>
      <c r="C54" s="34" t="s">
        <v>71</v>
      </c>
      <c r="D54" s="11">
        <v>7875</v>
      </c>
      <c r="E54" s="221">
        <v>10899</v>
      </c>
      <c r="F54" s="7" t="s">
        <v>206</v>
      </c>
      <c r="I54" s="50"/>
      <c r="J54" s="26"/>
      <c r="K54" s="26"/>
      <c r="L54" s="26"/>
      <c r="O54" s="50"/>
      <c r="P54" s="26"/>
      <c r="S54" s="1"/>
      <c r="T54" s="1"/>
      <c r="V54" s="26"/>
      <c r="W54" s="26"/>
      <c r="X54" s="26"/>
      <c r="Y54" s="26"/>
      <c r="AA54" s="26"/>
      <c r="AB54" s="26"/>
      <c r="AC54" s="26"/>
      <c r="AD54" s="26"/>
      <c r="AG54" s="26"/>
      <c r="AH54" s="26"/>
      <c r="AI54" s="26"/>
      <c r="AJ54" s="26"/>
      <c r="AM54" s="26"/>
      <c r="AN54" s="26"/>
      <c r="AO54" s="26"/>
      <c r="AP54" s="26"/>
      <c r="AZ54" s="27"/>
      <c r="BA54" s="27"/>
      <c r="BB54" s="27"/>
      <c r="BD54" s="27"/>
      <c r="BE54" s="27"/>
      <c r="BH54" s="26"/>
      <c r="BI54" s="26"/>
      <c r="BJ54" s="26"/>
      <c r="BK54" s="26"/>
      <c r="BL54" s="26"/>
      <c r="BM54" s="28"/>
    </row>
    <row r="55" spans="1:65" x14ac:dyDescent="0.25">
      <c r="A55" s="35" t="s">
        <v>113</v>
      </c>
      <c r="B55" s="33" t="s">
        <v>56</v>
      </c>
      <c r="C55" s="34" t="s">
        <v>57</v>
      </c>
      <c r="D55" s="11">
        <v>8666</v>
      </c>
      <c r="E55" s="221">
        <v>11993.743999999999</v>
      </c>
      <c r="F55" s="7" t="s">
        <v>228</v>
      </c>
      <c r="I55" s="50"/>
      <c r="J55" s="26"/>
      <c r="K55" s="26"/>
      <c r="L55" s="26"/>
      <c r="O55" s="50"/>
      <c r="P55" s="26"/>
      <c r="S55" s="1"/>
      <c r="T55" s="1"/>
      <c r="V55" s="26"/>
      <c r="W55" s="26"/>
      <c r="X55" s="26"/>
      <c r="Y55" s="26"/>
      <c r="AA55" s="26"/>
      <c r="AB55" s="26"/>
      <c r="AC55" s="26"/>
      <c r="AD55" s="26"/>
      <c r="AG55" s="26"/>
      <c r="AH55" s="26"/>
      <c r="AI55" s="26"/>
      <c r="AJ55" s="26"/>
      <c r="AM55" s="26"/>
      <c r="AN55" s="26"/>
      <c r="AO55" s="26"/>
      <c r="AP55" s="26"/>
      <c r="AZ55" s="27"/>
      <c r="BA55" s="27"/>
      <c r="BB55" s="27"/>
      <c r="BD55" s="27"/>
      <c r="BE55" s="27"/>
      <c r="BH55" s="26"/>
      <c r="BI55" s="26"/>
      <c r="BJ55" s="26"/>
      <c r="BK55" s="26"/>
      <c r="BL55" s="26"/>
      <c r="BM55" s="28"/>
    </row>
    <row r="56" spans="1:65" x14ac:dyDescent="0.25">
      <c r="A56" s="32" t="s">
        <v>122</v>
      </c>
      <c r="B56" s="33" t="s">
        <v>175</v>
      </c>
      <c r="C56" s="34" t="s">
        <v>178</v>
      </c>
      <c r="D56" s="11">
        <v>9745</v>
      </c>
      <c r="E56" s="221">
        <v>13487.079999999998</v>
      </c>
      <c r="F56" s="7" t="s">
        <v>211</v>
      </c>
      <c r="I56" s="50"/>
      <c r="J56" s="26"/>
      <c r="K56" s="26"/>
      <c r="L56" s="26"/>
      <c r="O56" s="50"/>
      <c r="P56" s="26"/>
      <c r="S56" s="1"/>
      <c r="T56" s="1"/>
      <c r="V56" s="26"/>
      <c r="W56" s="26"/>
      <c r="X56" s="26"/>
      <c r="Y56" s="26"/>
      <c r="AA56" s="26"/>
      <c r="AB56" s="26"/>
      <c r="AC56" s="26"/>
      <c r="AD56" s="26"/>
      <c r="AG56" s="26"/>
      <c r="AH56" s="26"/>
      <c r="AI56" s="26"/>
      <c r="AJ56" s="26"/>
      <c r="AM56" s="26"/>
      <c r="AN56" s="26"/>
      <c r="AO56" s="26"/>
      <c r="AP56" s="26"/>
      <c r="AZ56" s="27"/>
      <c r="BA56" s="27"/>
      <c r="BB56" s="27"/>
      <c r="BD56" s="27"/>
      <c r="BE56" s="27"/>
      <c r="BH56" s="26"/>
      <c r="BI56" s="26"/>
      <c r="BJ56" s="26"/>
      <c r="BK56" s="26"/>
      <c r="BL56" s="26"/>
      <c r="BM56" s="28"/>
    </row>
    <row r="57" spans="1:65" ht="27.6" x14ac:dyDescent="0.25">
      <c r="A57" s="32" t="s">
        <v>69</v>
      </c>
      <c r="B57" s="33" t="s">
        <v>70</v>
      </c>
      <c r="C57" s="34" t="s">
        <v>71</v>
      </c>
      <c r="D57" s="11">
        <v>15746</v>
      </c>
      <c r="E57" s="221">
        <v>21792.464</v>
      </c>
      <c r="F57" s="7" t="s">
        <v>223</v>
      </c>
      <c r="I57" s="50"/>
      <c r="J57" s="26"/>
      <c r="K57" s="26"/>
      <c r="L57" s="26"/>
      <c r="O57" s="50"/>
      <c r="P57" s="26"/>
      <c r="S57" s="1"/>
      <c r="T57" s="1"/>
      <c r="V57" s="26"/>
      <c r="W57" s="26"/>
      <c r="X57" s="26"/>
      <c r="Y57" s="26"/>
      <c r="AA57" s="26"/>
      <c r="AB57" s="26"/>
      <c r="AC57" s="26"/>
      <c r="AD57" s="26"/>
      <c r="AG57" s="26"/>
      <c r="AH57" s="26"/>
      <c r="AI57" s="26"/>
      <c r="AJ57" s="26"/>
      <c r="AM57" s="26"/>
      <c r="AN57" s="26"/>
      <c r="AO57" s="26"/>
      <c r="AP57" s="26"/>
      <c r="AZ57" s="27"/>
      <c r="BA57" s="27"/>
      <c r="BB57" s="27"/>
      <c r="BD57" s="27"/>
      <c r="BE57" s="27"/>
      <c r="BH57" s="26"/>
      <c r="BI57" s="26"/>
      <c r="BJ57" s="26"/>
      <c r="BK57" s="26"/>
      <c r="BL57" s="26"/>
      <c r="BM57" s="28"/>
    </row>
    <row r="58" spans="1:65" ht="27.6" x14ac:dyDescent="0.25">
      <c r="A58" s="35" t="s">
        <v>80</v>
      </c>
      <c r="B58" s="33" t="s">
        <v>81</v>
      </c>
      <c r="C58" s="34" t="s">
        <v>57</v>
      </c>
      <c r="D58" s="11">
        <v>17329</v>
      </c>
      <c r="E58" s="221">
        <v>23983.335999999996</v>
      </c>
      <c r="F58" s="7" t="s">
        <v>224</v>
      </c>
      <c r="I58" s="50"/>
      <c r="J58" s="26"/>
      <c r="K58" s="26"/>
      <c r="L58" s="26"/>
      <c r="O58" s="50"/>
      <c r="P58" s="26"/>
      <c r="S58" s="1"/>
      <c r="T58" s="1"/>
      <c r="V58" s="26"/>
      <c r="W58" s="26"/>
      <c r="X58" s="26"/>
      <c r="Y58" s="26"/>
      <c r="AA58" s="26"/>
      <c r="AB58" s="26"/>
      <c r="AC58" s="26"/>
      <c r="AD58" s="26"/>
      <c r="AG58" s="26"/>
      <c r="AH58" s="26"/>
      <c r="AI58" s="26"/>
      <c r="AJ58" s="26"/>
      <c r="AM58" s="26"/>
      <c r="AN58" s="26"/>
      <c r="AO58" s="26"/>
      <c r="AP58" s="26"/>
      <c r="AZ58" s="27"/>
      <c r="BA58" s="27"/>
      <c r="BB58" s="27"/>
      <c r="BD58" s="27"/>
      <c r="BE58" s="27"/>
      <c r="BH58" s="26"/>
      <c r="BI58" s="26"/>
      <c r="BJ58" s="26"/>
      <c r="BK58" s="26"/>
      <c r="BL58" s="26"/>
      <c r="BM58" s="28"/>
    </row>
    <row r="59" spans="1:65" ht="28.2" thickBot="1" x14ac:dyDescent="0.3">
      <c r="A59" s="32" t="s">
        <v>97</v>
      </c>
      <c r="B59" s="33" t="s">
        <v>98</v>
      </c>
      <c r="C59" s="34" t="s">
        <v>178</v>
      </c>
      <c r="D59" s="11">
        <v>19489</v>
      </c>
      <c r="E59" s="221">
        <v>26972.775999999998</v>
      </c>
      <c r="F59" s="7" t="s">
        <v>225</v>
      </c>
      <c r="I59" s="50"/>
      <c r="J59" s="26"/>
      <c r="K59" s="26"/>
      <c r="L59" s="26"/>
      <c r="O59" s="50"/>
      <c r="P59" s="26"/>
      <c r="S59" s="1"/>
      <c r="T59" s="1"/>
      <c r="V59" s="26"/>
      <c r="W59" s="26"/>
      <c r="X59" s="26"/>
      <c r="Y59" s="26"/>
      <c r="AA59" s="26"/>
      <c r="AB59" s="26"/>
      <c r="AC59" s="26"/>
      <c r="AD59" s="26"/>
      <c r="AG59" s="26"/>
      <c r="AH59" s="26"/>
      <c r="AI59" s="26"/>
      <c r="AJ59" s="26"/>
      <c r="AM59" s="26"/>
      <c r="AN59" s="26"/>
      <c r="AO59" s="26"/>
      <c r="AP59" s="26"/>
      <c r="AZ59" s="27"/>
      <c r="BA59" s="27"/>
      <c r="BB59" s="27"/>
      <c r="BD59" s="27"/>
      <c r="BE59" s="27"/>
      <c r="BH59" s="26"/>
      <c r="BI59" s="26"/>
      <c r="BJ59" s="26"/>
      <c r="BK59" s="26"/>
      <c r="BL59" s="26"/>
      <c r="BM59" s="28"/>
    </row>
    <row r="60" spans="1:65" ht="27.6" x14ac:dyDescent="0.25">
      <c r="A60" s="29" t="s">
        <v>165</v>
      </c>
      <c r="B60" s="30" t="s">
        <v>182</v>
      </c>
      <c r="C60" s="31" t="s">
        <v>132</v>
      </c>
      <c r="D60" s="9">
        <v>8508</v>
      </c>
      <c r="E60" s="223">
        <v>11775.072</v>
      </c>
      <c r="F60" s="7" t="s">
        <v>208</v>
      </c>
      <c r="I60" s="50"/>
      <c r="J60" s="26"/>
      <c r="K60" s="26"/>
      <c r="L60" s="26"/>
      <c r="O60" s="50"/>
      <c r="P60" s="26"/>
      <c r="S60" s="1"/>
      <c r="T60" s="1"/>
      <c r="V60" s="26"/>
      <c r="W60" s="26"/>
      <c r="X60" s="26"/>
      <c r="Y60" s="26"/>
      <c r="AA60" s="26"/>
      <c r="AB60" s="26"/>
      <c r="AC60" s="26"/>
      <c r="AD60" s="26"/>
      <c r="AG60" s="26"/>
      <c r="AH60" s="26"/>
      <c r="AI60" s="26"/>
      <c r="AJ60" s="26"/>
      <c r="AM60" s="26"/>
      <c r="AN60" s="26"/>
      <c r="AO60" s="26"/>
      <c r="AP60" s="26"/>
      <c r="AZ60" s="27"/>
      <c r="BA60" s="27"/>
      <c r="BB60" s="27"/>
      <c r="BD60" s="27"/>
      <c r="BE60" s="27"/>
      <c r="BH60" s="26"/>
      <c r="BI60" s="26"/>
      <c r="BJ60" s="26"/>
      <c r="BK60" s="26"/>
      <c r="BL60" s="26"/>
      <c r="BM60" s="28"/>
    </row>
    <row r="61" spans="1:65" ht="27.6" x14ac:dyDescent="0.25">
      <c r="A61" s="32" t="s">
        <v>179</v>
      </c>
      <c r="B61" s="33" t="s">
        <v>183</v>
      </c>
      <c r="C61" s="34" t="s">
        <v>71</v>
      </c>
      <c r="D61" s="11">
        <v>10204</v>
      </c>
      <c r="E61" s="221">
        <v>14122.335999999999</v>
      </c>
      <c r="F61" s="7" t="s">
        <v>230</v>
      </c>
      <c r="I61" s="50"/>
      <c r="J61" s="26"/>
      <c r="K61" s="26"/>
      <c r="L61" s="26"/>
      <c r="O61" s="50"/>
      <c r="P61" s="26"/>
      <c r="S61" s="1"/>
      <c r="T61" s="1"/>
      <c r="V61" s="26"/>
      <c r="W61" s="26"/>
      <c r="X61" s="26"/>
      <c r="Y61" s="26"/>
      <c r="AA61" s="26"/>
      <c r="AB61" s="26"/>
      <c r="AC61" s="26"/>
      <c r="AD61" s="26"/>
      <c r="AG61" s="26"/>
      <c r="AH61" s="26"/>
      <c r="AI61" s="26"/>
      <c r="AJ61" s="26"/>
      <c r="AM61" s="26"/>
      <c r="AN61" s="26"/>
      <c r="AO61" s="26"/>
      <c r="AP61" s="26"/>
      <c r="AZ61" s="27"/>
      <c r="BA61" s="27"/>
      <c r="BB61" s="27"/>
      <c r="BD61" s="27"/>
      <c r="BE61" s="27"/>
      <c r="BH61" s="26"/>
      <c r="BI61" s="26"/>
      <c r="BJ61" s="26"/>
      <c r="BK61" s="26"/>
      <c r="BL61" s="26"/>
      <c r="BM61" s="28"/>
    </row>
    <row r="62" spans="1:65" x14ac:dyDescent="0.25">
      <c r="A62" s="35" t="s">
        <v>180</v>
      </c>
      <c r="B62" s="33" t="s">
        <v>184</v>
      </c>
      <c r="C62" s="34" t="s">
        <v>57</v>
      </c>
      <c r="D62" s="11">
        <v>11227</v>
      </c>
      <c r="E62" s="221">
        <v>15538.167999999998</v>
      </c>
      <c r="F62" s="7" t="s">
        <v>229</v>
      </c>
      <c r="I62" s="50"/>
      <c r="J62" s="26"/>
      <c r="K62" s="26"/>
      <c r="L62" s="26"/>
      <c r="O62" s="50"/>
      <c r="P62" s="26"/>
      <c r="S62" s="1"/>
      <c r="T62" s="1"/>
      <c r="V62" s="26"/>
      <c r="W62" s="26"/>
      <c r="X62" s="26"/>
      <c r="Y62" s="26"/>
      <c r="AA62" s="26"/>
      <c r="AB62" s="26"/>
      <c r="AC62" s="26"/>
      <c r="AD62" s="26"/>
      <c r="AG62" s="26"/>
      <c r="AH62" s="26"/>
      <c r="AI62" s="26"/>
      <c r="AJ62" s="26"/>
      <c r="AM62" s="26"/>
      <c r="AN62" s="26"/>
      <c r="AO62" s="26"/>
      <c r="AP62" s="26"/>
      <c r="AZ62" s="27"/>
      <c r="BA62" s="27"/>
      <c r="BB62" s="27"/>
      <c r="BD62" s="27"/>
      <c r="BE62" s="27"/>
      <c r="BH62" s="26"/>
      <c r="BI62" s="26"/>
      <c r="BJ62" s="26"/>
      <c r="BK62" s="26"/>
      <c r="BL62" s="26"/>
      <c r="BM62" s="28"/>
    </row>
    <row r="63" spans="1:65" x14ac:dyDescent="0.25">
      <c r="A63" s="32" t="s">
        <v>181</v>
      </c>
      <c r="B63" s="33" t="s">
        <v>185</v>
      </c>
      <c r="C63" s="34" t="s">
        <v>178</v>
      </c>
      <c r="D63" s="11">
        <v>12660</v>
      </c>
      <c r="E63" s="221">
        <v>17521.439999999999</v>
      </c>
      <c r="F63" s="7" t="s">
        <v>212</v>
      </c>
      <c r="H63" s="36"/>
      <c r="I63" s="37"/>
      <c r="J63" s="38"/>
      <c r="K63" s="26"/>
      <c r="L63" s="26"/>
      <c r="O63" s="50"/>
      <c r="P63" s="26"/>
      <c r="S63" s="1"/>
      <c r="T63" s="1"/>
      <c r="V63" s="26"/>
      <c r="W63" s="26"/>
      <c r="X63" s="26"/>
      <c r="Y63" s="26"/>
      <c r="AA63" s="26"/>
      <c r="AB63" s="26"/>
      <c r="AC63" s="26"/>
      <c r="AD63" s="26"/>
      <c r="AG63" s="26"/>
      <c r="AH63" s="26"/>
      <c r="AI63" s="26"/>
      <c r="AJ63" s="26"/>
      <c r="AM63" s="26"/>
      <c r="AN63" s="26"/>
      <c r="AO63" s="26"/>
      <c r="AP63" s="26"/>
      <c r="AZ63" s="27"/>
      <c r="BA63" s="27"/>
      <c r="BB63" s="27"/>
      <c r="BD63" s="27"/>
      <c r="BE63" s="27"/>
      <c r="BH63" s="26"/>
      <c r="BI63" s="26"/>
      <c r="BJ63" s="26"/>
      <c r="BK63" s="26"/>
      <c r="BL63" s="26"/>
      <c r="BM63" s="28"/>
    </row>
    <row r="64" spans="1:65" ht="27.6" x14ac:dyDescent="0.25">
      <c r="A64" s="32" t="s">
        <v>153</v>
      </c>
      <c r="B64" s="33" t="s">
        <v>154</v>
      </c>
      <c r="C64" s="34" t="s">
        <v>71</v>
      </c>
      <c r="D64" s="11">
        <v>20405</v>
      </c>
      <c r="E64" s="221">
        <v>28240.52</v>
      </c>
      <c r="F64" s="7" t="s">
        <v>204</v>
      </c>
      <c r="H64" s="36"/>
      <c r="I64" s="37"/>
      <c r="J64" s="38"/>
      <c r="K64" s="26"/>
      <c r="L64" s="26"/>
      <c r="O64" s="50"/>
      <c r="P64" s="26"/>
      <c r="S64" s="1"/>
      <c r="T64" s="1"/>
      <c r="V64" s="26"/>
      <c r="W64" s="26"/>
      <c r="X64" s="26"/>
      <c r="Y64" s="26"/>
      <c r="AA64" s="26"/>
      <c r="AB64" s="26"/>
      <c r="AC64" s="26"/>
      <c r="AD64" s="26"/>
      <c r="AG64" s="26"/>
      <c r="AH64" s="26"/>
      <c r="AI64" s="26"/>
      <c r="AJ64" s="26"/>
      <c r="AM64" s="26"/>
      <c r="AN64" s="26"/>
      <c r="AO64" s="26"/>
      <c r="AP64" s="26"/>
      <c r="AZ64" s="27"/>
      <c r="BA64" s="27"/>
      <c r="BB64" s="27"/>
      <c r="BD64" s="27"/>
      <c r="BE64" s="27"/>
      <c r="BH64" s="26"/>
      <c r="BI64" s="26"/>
      <c r="BJ64" s="26"/>
      <c r="BK64" s="26"/>
      <c r="BL64" s="26"/>
      <c r="BM64" s="28"/>
    </row>
    <row r="65" spans="1:65" ht="27.6" x14ac:dyDescent="0.25">
      <c r="A65" s="35" t="s">
        <v>157</v>
      </c>
      <c r="B65" s="33" t="s">
        <v>158</v>
      </c>
      <c r="C65" s="34" t="s">
        <v>57</v>
      </c>
      <c r="D65" s="11">
        <v>22450</v>
      </c>
      <c r="E65" s="221">
        <v>31070.799999999999</v>
      </c>
      <c r="F65" s="7" t="s">
        <v>215</v>
      </c>
      <c r="H65" s="36"/>
      <c r="I65" s="37"/>
      <c r="J65" s="38"/>
      <c r="K65" s="26"/>
      <c r="L65" s="26"/>
      <c r="O65" s="50"/>
      <c r="P65" s="26"/>
      <c r="S65" s="1"/>
      <c r="T65" s="1"/>
      <c r="V65" s="26"/>
      <c r="W65" s="26"/>
      <c r="X65" s="26"/>
      <c r="Y65" s="26"/>
      <c r="AA65" s="26"/>
      <c r="AB65" s="26"/>
      <c r="AC65" s="26"/>
      <c r="AD65" s="26"/>
      <c r="AG65" s="26"/>
      <c r="AH65" s="26"/>
      <c r="AI65" s="26"/>
      <c r="AJ65" s="26"/>
      <c r="AM65" s="26"/>
      <c r="AN65" s="26"/>
      <c r="AO65" s="26"/>
      <c r="AP65" s="26"/>
      <c r="AZ65" s="27"/>
      <c r="BA65" s="27"/>
      <c r="BB65" s="27"/>
      <c r="BD65" s="27"/>
      <c r="BE65" s="27"/>
      <c r="BH65" s="26"/>
      <c r="BI65" s="26"/>
      <c r="BJ65" s="26"/>
      <c r="BK65" s="26"/>
      <c r="BL65" s="26"/>
      <c r="BM65" s="28"/>
    </row>
    <row r="66" spans="1:65" ht="28.2" thickBot="1" x14ac:dyDescent="0.3">
      <c r="A66" s="39" t="s">
        <v>162</v>
      </c>
      <c r="B66" s="40" t="s">
        <v>163</v>
      </c>
      <c r="C66" s="41" t="s">
        <v>178</v>
      </c>
      <c r="D66" s="22">
        <v>25319</v>
      </c>
      <c r="E66" s="222">
        <v>35041.495999999999</v>
      </c>
      <c r="F66" s="7" t="s">
        <v>226</v>
      </c>
      <c r="H66" s="36"/>
      <c r="I66" s="37"/>
      <c r="J66" s="38"/>
      <c r="K66" s="26"/>
      <c r="L66" s="26"/>
      <c r="O66" s="50"/>
      <c r="P66" s="26"/>
      <c r="S66" s="1"/>
      <c r="T66" s="1"/>
      <c r="V66" s="26"/>
      <c r="W66" s="26"/>
      <c r="X66" s="26"/>
      <c r="Y66" s="26"/>
      <c r="AA66" s="26"/>
      <c r="AB66" s="26"/>
      <c r="AC66" s="26"/>
      <c r="AD66" s="26"/>
      <c r="AG66" s="26"/>
      <c r="AH66" s="26"/>
      <c r="AI66" s="26"/>
      <c r="AJ66" s="26"/>
      <c r="AM66" s="26"/>
      <c r="AN66" s="26"/>
      <c r="AO66" s="26"/>
      <c r="AP66" s="26"/>
      <c r="AZ66" s="27"/>
      <c r="BA66" s="27"/>
      <c r="BB66" s="27"/>
      <c r="BD66" s="27"/>
      <c r="BE66" s="27"/>
      <c r="BH66" s="26"/>
      <c r="BI66" s="26"/>
      <c r="BJ66" s="26"/>
      <c r="BK66" s="26"/>
      <c r="BL66" s="26"/>
      <c r="BM66" s="28"/>
    </row>
    <row r="67" spans="1:65" x14ac:dyDescent="0.25">
      <c r="A67" s="29" t="s">
        <v>107</v>
      </c>
      <c r="B67" s="30" t="s">
        <v>108</v>
      </c>
      <c r="C67" s="31" t="s">
        <v>71</v>
      </c>
      <c r="D67" s="10">
        <v>6304</v>
      </c>
      <c r="E67" s="223">
        <v>8724.7360000000008</v>
      </c>
      <c r="F67" s="7" t="s">
        <v>231</v>
      </c>
      <c r="H67" s="8"/>
      <c r="I67" s="37"/>
      <c r="J67" s="38"/>
      <c r="K67" s="26"/>
      <c r="L67" s="26"/>
      <c r="O67" s="50"/>
      <c r="P67" s="26"/>
      <c r="S67" s="1"/>
      <c r="T67" s="1"/>
      <c r="V67" s="26"/>
      <c r="W67" s="26"/>
      <c r="X67" s="26"/>
      <c r="Y67" s="26"/>
      <c r="AA67" s="26"/>
      <c r="AB67" s="26"/>
      <c r="AC67" s="26"/>
      <c r="AD67" s="26"/>
      <c r="AG67" s="26"/>
      <c r="AH67" s="26"/>
      <c r="AI67" s="26"/>
      <c r="AJ67" s="26"/>
      <c r="AM67" s="26"/>
      <c r="AN67" s="26"/>
      <c r="AO67" s="26"/>
      <c r="AP67" s="26"/>
      <c r="AZ67" s="27"/>
      <c r="BA67" s="27"/>
      <c r="BB67" s="27"/>
      <c r="BD67" s="27"/>
      <c r="BE67" s="27"/>
      <c r="BH67" s="26"/>
      <c r="BI67" s="26"/>
      <c r="BJ67" s="26"/>
      <c r="BK67" s="26"/>
      <c r="BL67" s="26"/>
      <c r="BM67" s="28"/>
    </row>
    <row r="68" spans="1:65" x14ac:dyDescent="0.25">
      <c r="A68" s="32" t="s">
        <v>115</v>
      </c>
      <c r="B68" s="33" t="s">
        <v>116</v>
      </c>
      <c r="C68" s="34" t="s">
        <v>57</v>
      </c>
      <c r="D68" s="12">
        <v>6935</v>
      </c>
      <c r="E68" s="221">
        <v>9598.0399999999991</v>
      </c>
      <c r="F68" s="7" t="s">
        <v>209</v>
      </c>
      <c r="H68" s="36"/>
      <c r="I68" s="37"/>
      <c r="J68" s="38"/>
      <c r="K68" s="26"/>
      <c r="L68" s="26"/>
      <c r="O68" s="50"/>
      <c r="P68" s="26"/>
      <c r="S68" s="1"/>
      <c r="T68" s="1"/>
      <c r="V68" s="26"/>
      <c r="W68" s="26"/>
      <c r="X68" s="26"/>
      <c r="Y68" s="26"/>
      <c r="AA68" s="26"/>
      <c r="AB68" s="26"/>
      <c r="AC68" s="26"/>
      <c r="AD68" s="26"/>
      <c r="AG68" s="26"/>
      <c r="AH68" s="26"/>
      <c r="AI68" s="26"/>
      <c r="AJ68" s="26"/>
      <c r="AM68" s="26"/>
      <c r="AN68" s="26"/>
      <c r="AO68" s="26"/>
      <c r="AP68" s="26"/>
      <c r="AZ68" s="27"/>
      <c r="BA68" s="27"/>
      <c r="BB68" s="27"/>
      <c r="BD68" s="27"/>
      <c r="BE68" s="27"/>
      <c r="BH68" s="26"/>
      <c r="BI68" s="26"/>
      <c r="BJ68" s="26"/>
      <c r="BK68" s="26"/>
      <c r="BL68" s="26"/>
      <c r="BM68" s="28"/>
    </row>
    <row r="69" spans="1:65" x14ac:dyDescent="0.25">
      <c r="A69" s="35" t="s">
        <v>124</v>
      </c>
      <c r="B69" s="33" t="s">
        <v>125</v>
      </c>
      <c r="C69" s="34" t="s">
        <v>99</v>
      </c>
      <c r="D69" s="12">
        <v>7802</v>
      </c>
      <c r="E69" s="221">
        <v>10797.967999999999</v>
      </c>
      <c r="F69" s="7" t="s">
        <v>213</v>
      </c>
      <c r="H69" s="36"/>
      <c r="I69" s="37"/>
      <c r="J69" s="38"/>
      <c r="K69" s="26"/>
      <c r="L69" s="26"/>
      <c r="O69" s="50"/>
      <c r="P69" s="26"/>
      <c r="S69" s="1"/>
      <c r="T69" s="1"/>
      <c r="V69" s="26"/>
      <c r="W69" s="26"/>
      <c r="X69" s="26"/>
      <c r="Y69" s="26"/>
      <c r="AA69" s="26"/>
      <c r="AB69" s="26"/>
      <c r="AC69" s="26"/>
      <c r="AD69" s="26"/>
      <c r="AG69" s="26"/>
      <c r="AH69" s="26"/>
      <c r="AI69" s="26"/>
      <c r="AJ69" s="26"/>
      <c r="AM69" s="26"/>
      <c r="AN69" s="26"/>
      <c r="AO69" s="26"/>
      <c r="AP69" s="26"/>
      <c r="AZ69" s="27"/>
      <c r="BA69" s="27"/>
      <c r="BB69" s="27"/>
      <c r="BD69" s="27"/>
      <c r="BE69" s="27"/>
      <c r="BH69" s="26"/>
      <c r="BI69" s="26"/>
      <c r="BJ69" s="26"/>
      <c r="BK69" s="26"/>
      <c r="BL69" s="26"/>
      <c r="BM69" s="28"/>
    </row>
    <row r="70" spans="1:65" x14ac:dyDescent="0.25">
      <c r="A70" s="32" t="s">
        <v>110</v>
      </c>
      <c r="B70" s="33" t="s">
        <v>111</v>
      </c>
      <c r="C70" s="34" t="s">
        <v>71</v>
      </c>
      <c r="D70" s="12">
        <v>6304</v>
      </c>
      <c r="E70" s="221">
        <v>8724.7360000000008</v>
      </c>
      <c r="F70" s="7" t="s">
        <v>232</v>
      </c>
      <c r="H70" s="8"/>
      <c r="I70" s="37"/>
      <c r="J70" s="38"/>
      <c r="K70" s="26"/>
      <c r="L70" s="26"/>
      <c r="O70" s="50"/>
      <c r="P70" s="26"/>
      <c r="S70" s="1"/>
      <c r="T70" s="1"/>
      <c r="V70" s="26"/>
      <c r="W70" s="26"/>
      <c r="X70" s="26"/>
      <c r="Y70" s="26"/>
      <c r="AA70" s="26"/>
      <c r="AB70" s="26"/>
      <c r="AC70" s="26"/>
      <c r="AD70" s="26"/>
      <c r="AG70" s="26"/>
      <c r="AH70" s="26"/>
      <c r="AI70" s="26"/>
      <c r="AJ70" s="26"/>
      <c r="AM70" s="26"/>
      <c r="AN70" s="26"/>
      <c r="AO70" s="26"/>
      <c r="AP70" s="26"/>
      <c r="AZ70" s="27"/>
      <c r="BA70" s="27"/>
      <c r="BB70" s="27"/>
      <c r="BD70" s="27"/>
      <c r="BE70" s="27"/>
      <c r="BH70" s="26"/>
      <c r="BI70" s="26"/>
      <c r="BJ70" s="26"/>
      <c r="BK70" s="26"/>
      <c r="BL70" s="26"/>
      <c r="BM70" s="28"/>
    </row>
    <row r="71" spans="1:65" x14ac:dyDescent="0.25">
      <c r="A71" s="32" t="s">
        <v>117</v>
      </c>
      <c r="B71" s="33" t="s">
        <v>118</v>
      </c>
      <c r="C71" s="34" t="s">
        <v>57</v>
      </c>
      <c r="D71" s="12">
        <v>6935</v>
      </c>
      <c r="E71" s="221">
        <v>9598.0399999999991</v>
      </c>
      <c r="F71" s="7" t="s">
        <v>210</v>
      </c>
      <c r="I71" s="50"/>
      <c r="J71" s="26"/>
      <c r="K71" s="26"/>
      <c r="L71" s="26"/>
      <c r="O71" s="50"/>
      <c r="P71" s="26"/>
      <c r="S71" s="1"/>
      <c r="T71" s="1"/>
      <c r="V71" s="26"/>
      <c r="W71" s="26"/>
      <c r="X71" s="26"/>
      <c r="Y71" s="26"/>
      <c r="AA71" s="26"/>
      <c r="AB71" s="26"/>
      <c r="AC71" s="26"/>
      <c r="AD71" s="26"/>
      <c r="AG71" s="26"/>
      <c r="AH71" s="26"/>
      <c r="AI71" s="26"/>
      <c r="AJ71" s="26"/>
      <c r="AM71" s="26"/>
      <c r="AN71" s="26"/>
      <c r="AO71" s="26"/>
      <c r="AP71" s="26"/>
      <c r="AZ71" s="27"/>
      <c r="BA71" s="27"/>
      <c r="BB71" s="27"/>
      <c r="BD71" s="27"/>
      <c r="BE71" s="27"/>
      <c r="BH71" s="26"/>
      <c r="BI71" s="26"/>
      <c r="BJ71" s="26"/>
      <c r="BK71" s="26"/>
      <c r="BL71" s="26"/>
      <c r="BM71" s="28"/>
    </row>
    <row r="72" spans="1:65" ht="14.4" thickBot="1" x14ac:dyDescent="0.3">
      <c r="A72" s="42" t="s">
        <v>126</v>
      </c>
      <c r="B72" s="43" t="s">
        <v>127</v>
      </c>
      <c r="C72" s="44" t="s">
        <v>99</v>
      </c>
      <c r="D72" s="14">
        <v>7802</v>
      </c>
      <c r="E72" s="224">
        <v>10797.967999999999</v>
      </c>
      <c r="F72" s="7" t="s">
        <v>214</v>
      </c>
      <c r="I72" s="50"/>
      <c r="J72" s="26"/>
      <c r="K72" s="26"/>
      <c r="L72" s="26"/>
      <c r="O72" s="50"/>
      <c r="P72" s="26"/>
      <c r="S72" s="1"/>
      <c r="T72" s="1"/>
      <c r="V72" s="26"/>
      <c r="W72" s="26"/>
      <c r="X72" s="26"/>
      <c r="Y72" s="26"/>
      <c r="AA72" s="26"/>
      <c r="AB72" s="26"/>
      <c r="AC72" s="26"/>
      <c r="AD72" s="26"/>
      <c r="AG72" s="26"/>
      <c r="AH72" s="26"/>
      <c r="AI72" s="26"/>
      <c r="AJ72" s="26"/>
      <c r="AM72" s="26"/>
      <c r="AN72" s="26"/>
      <c r="AO72" s="26"/>
      <c r="AP72" s="26"/>
      <c r="AZ72" s="27"/>
      <c r="BA72" s="27"/>
      <c r="BB72" s="27"/>
      <c r="BD72" s="27"/>
      <c r="BE72" s="27"/>
      <c r="BH72" s="26"/>
      <c r="BI72" s="26"/>
      <c r="BJ72" s="26"/>
      <c r="BK72" s="26"/>
      <c r="BL72" s="26"/>
      <c r="BM72" s="28"/>
    </row>
    <row r="73" spans="1:65" x14ac:dyDescent="0.25">
      <c r="A73" s="54" t="s">
        <v>146</v>
      </c>
      <c r="B73" s="73" t="s">
        <v>26</v>
      </c>
      <c r="C73" s="59" t="s">
        <v>19</v>
      </c>
      <c r="D73" s="19">
        <v>3425</v>
      </c>
      <c r="E73" s="220">
        <v>4740.2</v>
      </c>
      <c r="F73" s="7" t="s">
        <v>296</v>
      </c>
      <c r="I73" s="50"/>
      <c r="J73" s="26"/>
      <c r="K73" s="26"/>
      <c r="L73" s="26"/>
      <c r="O73" s="50"/>
      <c r="P73" s="26"/>
      <c r="S73" s="1"/>
      <c r="T73" s="1"/>
      <c r="V73" s="26"/>
      <c r="W73" s="26"/>
      <c r="X73" s="26"/>
      <c r="Y73" s="26"/>
      <c r="AA73" s="26"/>
      <c r="AB73" s="26"/>
      <c r="AC73" s="26"/>
      <c r="AD73" s="26"/>
      <c r="AG73" s="26"/>
      <c r="AH73" s="26"/>
      <c r="AI73" s="26"/>
      <c r="AJ73" s="26"/>
      <c r="AM73" s="26"/>
      <c r="AN73" s="26"/>
      <c r="AO73" s="26"/>
      <c r="AP73" s="26"/>
      <c r="AZ73" s="27"/>
      <c r="BA73" s="27"/>
      <c r="BB73" s="27"/>
      <c r="BD73" s="27"/>
      <c r="BE73" s="27"/>
      <c r="BH73" s="26"/>
      <c r="BI73" s="26"/>
      <c r="BJ73" s="26"/>
      <c r="BK73" s="26"/>
      <c r="BL73" s="26"/>
      <c r="BM73" s="28"/>
    </row>
    <row r="74" spans="1:65" x14ac:dyDescent="0.25">
      <c r="A74" s="35" t="s">
        <v>72</v>
      </c>
      <c r="B74" s="33" t="s">
        <v>27</v>
      </c>
      <c r="C74" s="34" t="s">
        <v>20</v>
      </c>
      <c r="D74" s="11">
        <v>3735</v>
      </c>
      <c r="E74" s="221">
        <v>5169.24</v>
      </c>
      <c r="F74" s="7" t="s">
        <v>297</v>
      </c>
      <c r="I74" s="50"/>
      <c r="J74" s="26"/>
      <c r="K74" s="26"/>
      <c r="L74" s="26"/>
      <c r="O74" s="50"/>
      <c r="P74" s="26"/>
      <c r="S74" s="1"/>
      <c r="T74" s="1"/>
      <c r="V74" s="26"/>
      <c r="W74" s="26"/>
      <c r="X74" s="26"/>
      <c r="Y74" s="26"/>
      <c r="AA74" s="26"/>
      <c r="AB74" s="26"/>
      <c r="AC74" s="26"/>
      <c r="AD74" s="26"/>
      <c r="AG74" s="26"/>
      <c r="AH74" s="26"/>
      <c r="AI74" s="26"/>
      <c r="AJ74" s="26"/>
      <c r="AM74" s="26"/>
      <c r="AN74" s="26"/>
      <c r="AO74" s="26"/>
      <c r="AP74" s="26"/>
      <c r="AZ74" s="27"/>
      <c r="BA74" s="27"/>
      <c r="BB74" s="27"/>
      <c r="BC74" s="27"/>
      <c r="BD74" s="27"/>
      <c r="BE74" s="27"/>
      <c r="BH74" s="26"/>
      <c r="BI74" s="26"/>
      <c r="BJ74" s="26"/>
      <c r="BK74" s="26"/>
      <c r="BL74" s="26"/>
      <c r="BM74" s="28"/>
    </row>
    <row r="75" spans="1:65" x14ac:dyDescent="0.25">
      <c r="A75" s="35" t="s">
        <v>75</v>
      </c>
      <c r="B75" s="33" t="s">
        <v>28</v>
      </c>
      <c r="C75" s="34" t="s">
        <v>21</v>
      </c>
      <c r="D75" s="11">
        <v>4044</v>
      </c>
      <c r="E75" s="221">
        <v>5596.8959999999997</v>
      </c>
      <c r="F75" s="7" t="s">
        <v>298</v>
      </c>
      <c r="I75" s="50"/>
      <c r="J75" s="26"/>
      <c r="K75" s="26"/>
      <c r="L75" s="26"/>
      <c r="O75" s="50"/>
      <c r="P75" s="26"/>
      <c r="S75" s="1"/>
      <c r="T75" s="1"/>
      <c r="V75" s="26"/>
      <c r="W75" s="26"/>
      <c r="X75" s="26"/>
      <c r="Y75" s="26"/>
      <c r="AA75" s="26"/>
      <c r="AB75" s="26"/>
      <c r="AC75" s="26"/>
      <c r="AD75" s="26"/>
      <c r="AG75" s="26"/>
      <c r="AH75" s="26"/>
      <c r="AI75" s="26"/>
      <c r="AJ75" s="26"/>
      <c r="AM75" s="26"/>
      <c r="AN75" s="26"/>
      <c r="AO75" s="26"/>
      <c r="AP75" s="26"/>
      <c r="AZ75" s="27"/>
      <c r="BA75" s="27"/>
      <c r="BB75" s="27"/>
      <c r="BC75" s="27"/>
      <c r="BD75" s="27"/>
      <c r="BE75" s="27"/>
      <c r="BH75" s="26"/>
      <c r="BI75" s="26"/>
      <c r="BJ75" s="26"/>
      <c r="BK75" s="26"/>
      <c r="BL75" s="26"/>
      <c r="BM75" s="28"/>
    </row>
    <row r="76" spans="1:65" ht="14.4" thickBot="1" x14ac:dyDescent="0.3">
      <c r="A76" s="200" t="s">
        <v>90</v>
      </c>
      <c r="B76" s="201" t="s">
        <v>91</v>
      </c>
      <c r="C76" s="202" t="s">
        <v>92</v>
      </c>
      <c r="D76" s="77">
        <v>4243</v>
      </c>
      <c r="E76" s="225">
        <v>5872.3119999999999</v>
      </c>
      <c r="F76" s="7" t="s">
        <v>233</v>
      </c>
      <c r="I76" s="50"/>
      <c r="J76" s="26"/>
      <c r="K76" s="26"/>
      <c r="L76" s="26"/>
      <c r="O76" s="50"/>
      <c r="P76" s="26"/>
      <c r="S76" s="1"/>
      <c r="T76" s="1"/>
      <c r="V76" s="26"/>
      <c r="W76" s="26"/>
      <c r="X76" s="26"/>
      <c r="Y76" s="26"/>
      <c r="AA76" s="26"/>
      <c r="AB76" s="26"/>
      <c r="AC76" s="26"/>
      <c r="AD76" s="26"/>
      <c r="AG76" s="26"/>
      <c r="AH76" s="26"/>
      <c r="AI76" s="26"/>
      <c r="AJ76" s="26"/>
      <c r="AM76" s="26"/>
      <c r="AN76" s="26"/>
      <c r="AO76" s="26"/>
      <c r="AP76" s="26"/>
      <c r="AZ76" s="27"/>
      <c r="BA76" s="27"/>
      <c r="BB76" s="27"/>
      <c r="BC76" s="27"/>
      <c r="BD76" s="27"/>
      <c r="BE76" s="27"/>
      <c r="BH76" s="26"/>
      <c r="BI76" s="26"/>
      <c r="BJ76" s="26"/>
      <c r="BK76" s="26"/>
      <c r="BL76" s="26"/>
      <c r="BM76" s="28"/>
    </row>
    <row r="77" spans="1:65" ht="27.6" x14ac:dyDescent="0.25">
      <c r="A77" s="35" t="s">
        <v>133</v>
      </c>
      <c r="B77" s="33" t="s">
        <v>29</v>
      </c>
      <c r="C77" s="34" t="s">
        <v>22</v>
      </c>
      <c r="D77" s="11">
        <v>2184</v>
      </c>
      <c r="E77" s="221">
        <v>3022.6559999999999</v>
      </c>
      <c r="F77" s="7" t="s">
        <v>203</v>
      </c>
      <c r="I77" s="50"/>
      <c r="J77" s="26"/>
      <c r="K77" s="26"/>
      <c r="L77" s="26"/>
      <c r="O77" s="50"/>
      <c r="P77" s="26"/>
      <c r="S77" s="1"/>
      <c r="T77" s="1"/>
      <c r="V77" s="26"/>
      <c r="W77" s="26"/>
      <c r="X77" s="26"/>
      <c r="Y77" s="26"/>
      <c r="AA77" s="26"/>
      <c r="AB77" s="26"/>
      <c r="AC77" s="26"/>
      <c r="AD77" s="26"/>
      <c r="AG77" s="26"/>
      <c r="AH77" s="26"/>
      <c r="AI77" s="26"/>
      <c r="AJ77" s="26"/>
      <c r="AM77" s="26"/>
      <c r="AN77" s="26"/>
      <c r="AO77" s="26"/>
      <c r="AP77" s="26"/>
      <c r="AZ77" s="27"/>
      <c r="BA77" s="27"/>
      <c r="BB77" s="27"/>
      <c r="BC77" s="27"/>
      <c r="BD77" s="27"/>
      <c r="BE77" s="27"/>
      <c r="BH77" s="26"/>
      <c r="BI77" s="26"/>
      <c r="BJ77" s="26"/>
      <c r="BK77" s="26"/>
      <c r="BL77" s="26"/>
      <c r="BM77" s="28"/>
    </row>
    <row r="78" spans="1:65" ht="28.2" thickBot="1" x14ac:dyDescent="0.3">
      <c r="A78" s="200" t="s">
        <v>137</v>
      </c>
      <c r="B78" s="201" t="s">
        <v>138</v>
      </c>
      <c r="C78" s="202" t="s">
        <v>171</v>
      </c>
      <c r="D78" s="77">
        <v>3074</v>
      </c>
      <c r="E78" s="225">
        <v>4254.4159999999993</v>
      </c>
      <c r="F78" s="7" t="s">
        <v>234</v>
      </c>
      <c r="I78" s="50"/>
      <c r="J78" s="26"/>
      <c r="K78" s="26"/>
      <c r="L78" s="26"/>
      <c r="O78" s="50"/>
      <c r="P78" s="26"/>
      <c r="S78" s="1"/>
      <c r="T78" s="1"/>
      <c r="V78" s="26"/>
      <c r="W78" s="26"/>
      <c r="X78" s="26"/>
      <c r="Y78" s="26"/>
      <c r="AA78" s="26"/>
      <c r="AB78" s="26"/>
      <c r="AC78" s="26"/>
      <c r="AD78" s="26"/>
      <c r="AG78" s="26"/>
      <c r="AH78" s="26"/>
      <c r="AI78" s="26"/>
      <c r="AJ78" s="26"/>
      <c r="AM78" s="26"/>
      <c r="AN78" s="26"/>
      <c r="AO78" s="26"/>
      <c r="AP78" s="26"/>
      <c r="AZ78" s="27"/>
      <c r="BA78" s="27"/>
      <c r="BB78" s="27"/>
      <c r="BC78" s="27"/>
      <c r="BD78" s="27"/>
      <c r="BE78" s="27"/>
      <c r="BH78" s="26"/>
      <c r="BI78" s="26"/>
      <c r="BJ78" s="26"/>
      <c r="BK78" s="26"/>
      <c r="BL78" s="26"/>
      <c r="BM78" s="28"/>
    </row>
    <row r="79" spans="1:65" ht="14.4" thickBot="1" x14ac:dyDescent="0.3">
      <c r="A79" s="45" t="s">
        <v>48</v>
      </c>
      <c r="B79" s="203" t="s">
        <v>47</v>
      </c>
      <c r="C79" s="204"/>
      <c r="D79" s="78">
        <v>719</v>
      </c>
      <c r="E79" s="219">
        <v>995.09599999999989</v>
      </c>
      <c r="F79" s="7" t="s">
        <v>198</v>
      </c>
      <c r="I79" s="50"/>
      <c r="J79" s="26"/>
      <c r="K79" s="26"/>
      <c r="L79" s="26"/>
      <c r="O79" s="50"/>
      <c r="P79" s="26"/>
      <c r="S79" s="1"/>
      <c r="T79" s="1"/>
      <c r="V79" s="26"/>
      <c r="W79" s="26"/>
      <c r="X79" s="26"/>
      <c r="Y79" s="26"/>
      <c r="AA79" s="26"/>
      <c r="AB79" s="26"/>
      <c r="AC79" s="26"/>
      <c r="AD79" s="26"/>
      <c r="AG79" s="26"/>
      <c r="AH79" s="26"/>
      <c r="AI79" s="26"/>
      <c r="AJ79" s="26"/>
      <c r="AM79" s="26"/>
      <c r="AN79" s="26"/>
      <c r="AO79" s="26"/>
      <c r="AP79" s="26"/>
      <c r="AZ79" s="27"/>
      <c r="BA79" s="27"/>
      <c r="BB79" s="27"/>
      <c r="BC79" s="27"/>
      <c r="BD79" s="27"/>
      <c r="BE79" s="27"/>
      <c r="BH79" s="26"/>
      <c r="BI79" s="26"/>
      <c r="BJ79" s="26"/>
      <c r="BK79" s="26"/>
      <c r="BL79" s="26"/>
      <c r="BM79" s="28"/>
    </row>
    <row r="80" spans="1:65" x14ac:dyDescent="0.25">
      <c r="A80" s="76" t="s">
        <v>67</v>
      </c>
      <c r="B80" s="205" t="s">
        <v>68</v>
      </c>
      <c r="C80" s="10" t="s">
        <v>5</v>
      </c>
      <c r="D80" s="9">
        <v>4255</v>
      </c>
      <c r="E80" s="223">
        <v>5888.92</v>
      </c>
      <c r="F80" s="7" t="s">
        <v>216</v>
      </c>
      <c r="I80" s="50"/>
      <c r="J80" s="26"/>
      <c r="K80" s="26"/>
      <c r="L80" s="26"/>
      <c r="O80" s="50"/>
      <c r="P80" s="26"/>
      <c r="S80" s="1"/>
      <c r="T80" s="1"/>
      <c r="V80" s="26"/>
      <c r="W80" s="26"/>
      <c r="X80" s="26"/>
      <c r="Y80" s="26"/>
      <c r="AA80" s="26"/>
      <c r="AB80" s="26"/>
      <c r="AC80" s="26"/>
      <c r="AD80" s="26"/>
      <c r="AG80" s="26"/>
      <c r="AH80" s="26"/>
      <c r="AI80" s="26"/>
      <c r="AJ80" s="26"/>
      <c r="AM80" s="26"/>
      <c r="AN80" s="26"/>
      <c r="AO80" s="26"/>
      <c r="AP80" s="26"/>
      <c r="AZ80" s="27"/>
      <c r="BA80" s="27"/>
      <c r="BB80" s="27"/>
      <c r="BC80" s="27"/>
      <c r="BD80" s="27"/>
      <c r="BE80" s="27"/>
      <c r="BF80" s="55"/>
      <c r="BH80" s="26"/>
      <c r="BI80" s="26"/>
      <c r="BJ80" s="26"/>
      <c r="BK80" s="26"/>
      <c r="BL80" s="26"/>
      <c r="BM80" s="28"/>
    </row>
    <row r="81" spans="1:65" x14ac:dyDescent="0.25">
      <c r="A81" s="35" t="s">
        <v>74</v>
      </c>
      <c r="B81" s="198" t="s">
        <v>68</v>
      </c>
      <c r="C81" s="12" t="s">
        <v>6</v>
      </c>
      <c r="D81" s="11">
        <v>4649</v>
      </c>
      <c r="E81" s="221">
        <v>6434.2159999999994</v>
      </c>
      <c r="F81" s="7" t="s">
        <v>217</v>
      </c>
      <c r="I81" s="50"/>
      <c r="J81" s="26"/>
      <c r="K81" s="26"/>
      <c r="L81" s="26"/>
      <c r="O81" s="50"/>
      <c r="P81" s="26"/>
      <c r="S81" s="1"/>
      <c r="T81" s="1"/>
      <c r="V81" s="26"/>
      <c r="W81" s="26"/>
      <c r="X81" s="26"/>
      <c r="Y81" s="26"/>
      <c r="AA81" s="26"/>
      <c r="AB81" s="26"/>
      <c r="AC81" s="26"/>
      <c r="AD81" s="26"/>
      <c r="AG81" s="26"/>
      <c r="AH81" s="26"/>
      <c r="AI81" s="26"/>
      <c r="AJ81" s="26"/>
      <c r="AM81" s="26"/>
      <c r="AN81" s="26"/>
      <c r="AO81" s="26"/>
      <c r="AP81" s="26"/>
      <c r="AZ81" s="27"/>
      <c r="BA81" s="27"/>
      <c r="BB81" s="27"/>
      <c r="BC81" s="27"/>
      <c r="BD81" s="27"/>
      <c r="BE81" s="27"/>
      <c r="BF81" s="55"/>
      <c r="BH81" s="26"/>
      <c r="BI81" s="26"/>
      <c r="BJ81" s="26"/>
      <c r="BK81" s="26"/>
      <c r="BL81" s="26"/>
      <c r="BM81" s="28"/>
    </row>
    <row r="82" spans="1:65" x14ac:dyDescent="0.25">
      <c r="A82" s="35" t="s">
        <v>78</v>
      </c>
      <c r="B82" s="198" t="s">
        <v>68</v>
      </c>
      <c r="C82" s="12" t="s">
        <v>77</v>
      </c>
      <c r="D82" s="11">
        <v>4597</v>
      </c>
      <c r="E82" s="221">
        <v>6362.2479999999996</v>
      </c>
      <c r="F82" s="7" t="s">
        <v>218</v>
      </c>
      <c r="I82" s="50"/>
      <c r="J82" s="26"/>
      <c r="K82" s="26"/>
      <c r="L82" s="26"/>
      <c r="O82" s="50"/>
      <c r="P82" s="26"/>
      <c r="S82" s="1"/>
      <c r="T82" s="1"/>
      <c r="V82" s="26"/>
      <c r="W82" s="26"/>
      <c r="X82" s="26"/>
      <c r="Y82" s="26"/>
      <c r="AA82" s="26"/>
      <c r="AB82" s="26"/>
      <c r="AC82" s="26"/>
      <c r="AD82" s="26"/>
      <c r="AG82" s="26"/>
      <c r="AH82" s="26"/>
      <c r="AI82" s="26"/>
      <c r="AJ82" s="26"/>
      <c r="AM82" s="26"/>
      <c r="AN82" s="26"/>
      <c r="AO82" s="26"/>
      <c r="AP82" s="26"/>
      <c r="AZ82" s="27"/>
      <c r="BA82" s="27"/>
      <c r="BB82" s="27"/>
      <c r="BC82" s="27"/>
      <c r="BD82" s="27"/>
      <c r="BE82" s="27"/>
      <c r="BF82" s="55"/>
      <c r="BH82" s="26"/>
      <c r="BI82" s="26"/>
      <c r="BJ82" s="26"/>
      <c r="BK82" s="26"/>
      <c r="BL82" s="26"/>
      <c r="BM82" s="28"/>
    </row>
    <row r="83" spans="1:65" x14ac:dyDescent="0.25">
      <c r="A83" s="35" t="s">
        <v>84</v>
      </c>
      <c r="B83" s="198" t="s">
        <v>68</v>
      </c>
      <c r="C83" s="12" t="s">
        <v>83</v>
      </c>
      <c r="D83" s="11">
        <v>5031</v>
      </c>
      <c r="E83" s="221">
        <v>6962.9039999999986</v>
      </c>
      <c r="F83" s="7" t="s">
        <v>219</v>
      </c>
      <c r="I83" s="50"/>
      <c r="J83" s="26"/>
      <c r="K83" s="26"/>
      <c r="L83" s="26"/>
      <c r="O83" s="50"/>
      <c r="P83" s="26"/>
      <c r="S83" s="1"/>
      <c r="T83" s="1"/>
      <c r="V83" s="26"/>
      <c r="W83" s="26"/>
      <c r="X83" s="26"/>
      <c r="Y83" s="26"/>
      <c r="AA83" s="26"/>
      <c r="AB83" s="26"/>
      <c r="AC83" s="26"/>
      <c r="AD83" s="26"/>
      <c r="AG83" s="26"/>
      <c r="AH83" s="26"/>
      <c r="AI83" s="26"/>
      <c r="AJ83" s="26"/>
      <c r="AM83" s="26"/>
      <c r="AN83" s="26"/>
      <c r="AO83" s="26"/>
      <c r="AP83" s="26"/>
      <c r="AZ83" s="27"/>
      <c r="BA83" s="27"/>
      <c r="BB83" s="27"/>
      <c r="BC83" s="27"/>
      <c r="BD83" s="27"/>
      <c r="BE83" s="27"/>
      <c r="BF83" s="55"/>
      <c r="BH83" s="26"/>
      <c r="BI83" s="26"/>
      <c r="BJ83" s="26"/>
      <c r="BK83" s="26"/>
      <c r="BL83" s="26"/>
      <c r="BM83" s="28"/>
    </row>
    <row r="84" spans="1:65" x14ac:dyDescent="0.25">
      <c r="A84" s="35" t="s">
        <v>88</v>
      </c>
      <c r="B84" s="198" t="s">
        <v>68</v>
      </c>
      <c r="C84" s="12" t="s">
        <v>87</v>
      </c>
      <c r="D84" s="11">
        <v>5463</v>
      </c>
      <c r="E84" s="221">
        <v>7560.7919999999995</v>
      </c>
      <c r="F84" s="7" t="s">
        <v>220</v>
      </c>
      <c r="I84" s="50"/>
      <c r="J84" s="26"/>
      <c r="K84" s="26"/>
      <c r="L84" s="26"/>
      <c r="O84" s="50"/>
      <c r="P84" s="26"/>
      <c r="S84" s="1"/>
      <c r="T84" s="1"/>
      <c r="V84" s="26"/>
      <c r="W84" s="26"/>
      <c r="X84" s="26"/>
      <c r="Y84" s="26"/>
      <c r="AA84" s="26"/>
      <c r="AB84" s="26"/>
      <c r="AC84" s="26"/>
      <c r="AD84" s="26"/>
      <c r="AG84" s="26"/>
      <c r="AH84" s="26"/>
      <c r="AI84" s="26"/>
      <c r="AJ84" s="26"/>
      <c r="AM84" s="26"/>
      <c r="AN84" s="26"/>
      <c r="AO84" s="26"/>
      <c r="AP84" s="26"/>
      <c r="AZ84" s="27"/>
      <c r="BA84" s="27"/>
      <c r="BB84" s="27"/>
      <c r="BC84" s="27"/>
      <c r="BD84" s="27"/>
      <c r="BE84" s="27"/>
      <c r="BF84" s="55"/>
      <c r="BH84" s="26"/>
      <c r="BI84" s="26"/>
      <c r="BJ84" s="26"/>
      <c r="BK84" s="26"/>
      <c r="BL84" s="26"/>
      <c r="BM84" s="28"/>
    </row>
    <row r="85" spans="1:65" x14ac:dyDescent="0.25">
      <c r="A85" s="35" t="s">
        <v>95</v>
      </c>
      <c r="B85" s="198" t="s">
        <v>68</v>
      </c>
      <c r="C85" s="12" t="s">
        <v>94</v>
      </c>
      <c r="D85" s="11">
        <v>5505</v>
      </c>
      <c r="E85" s="221">
        <v>7618.92</v>
      </c>
      <c r="F85" s="7" t="s">
        <v>221</v>
      </c>
      <c r="I85" s="50"/>
      <c r="J85" s="26"/>
      <c r="K85" s="26"/>
      <c r="L85" s="26"/>
      <c r="O85" s="50"/>
      <c r="P85" s="26"/>
      <c r="S85" s="1"/>
      <c r="T85" s="1"/>
      <c r="V85" s="26"/>
      <c r="W85" s="26"/>
      <c r="X85" s="26"/>
      <c r="Y85" s="26"/>
      <c r="AA85" s="26"/>
      <c r="AB85" s="26"/>
      <c r="AC85" s="26"/>
      <c r="AD85" s="26"/>
      <c r="AG85" s="26"/>
      <c r="AH85" s="26"/>
      <c r="AI85" s="26"/>
      <c r="AJ85" s="26"/>
      <c r="AM85" s="26"/>
      <c r="AN85" s="26"/>
      <c r="AO85" s="26"/>
      <c r="AP85" s="26"/>
      <c r="AZ85" s="27"/>
      <c r="BA85" s="27"/>
      <c r="BB85" s="27"/>
      <c r="BC85" s="27"/>
      <c r="BD85" s="27"/>
      <c r="BE85" s="27"/>
      <c r="BF85" s="55"/>
      <c r="BH85" s="26"/>
      <c r="BI85" s="26"/>
      <c r="BJ85" s="26"/>
      <c r="BK85" s="26"/>
      <c r="BL85" s="26"/>
      <c r="BM85" s="28"/>
    </row>
    <row r="86" spans="1:65" ht="14.4" thickBot="1" x14ac:dyDescent="0.3">
      <c r="A86" s="42" t="s">
        <v>102</v>
      </c>
      <c r="B86" s="206" t="s">
        <v>68</v>
      </c>
      <c r="C86" s="14" t="s">
        <v>101</v>
      </c>
      <c r="D86" s="21">
        <v>5989</v>
      </c>
      <c r="E86" s="224">
        <v>8288.7759999999998</v>
      </c>
      <c r="F86" s="7" t="s">
        <v>222</v>
      </c>
      <c r="I86" s="50"/>
      <c r="J86" s="26"/>
      <c r="K86" s="26"/>
      <c r="L86" s="26"/>
      <c r="O86" s="50"/>
      <c r="P86" s="26"/>
      <c r="S86" s="1"/>
      <c r="T86" s="1"/>
      <c r="V86" s="26"/>
      <c r="W86" s="26"/>
      <c r="X86" s="26"/>
      <c r="Y86" s="26"/>
      <c r="AA86" s="26"/>
      <c r="AB86" s="26"/>
      <c r="AC86" s="26"/>
      <c r="AD86" s="26"/>
      <c r="AG86" s="26"/>
      <c r="AH86" s="26"/>
      <c r="AI86" s="26"/>
      <c r="AJ86" s="26"/>
      <c r="AM86" s="26"/>
      <c r="AN86" s="26"/>
      <c r="AO86" s="26"/>
      <c r="AP86" s="26"/>
      <c r="AZ86" s="27"/>
      <c r="BA86" s="27"/>
      <c r="BB86" s="27"/>
      <c r="BC86" s="27"/>
      <c r="BD86" s="27"/>
      <c r="BE86" s="27"/>
      <c r="BF86" s="55"/>
      <c r="BH86" s="26"/>
      <c r="BI86" s="26"/>
      <c r="BJ86" s="26"/>
      <c r="BK86" s="26"/>
      <c r="BL86" s="26"/>
      <c r="BM86" s="28"/>
    </row>
    <row r="87" spans="1:65" x14ac:dyDescent="0.25">
      <c r="A87" s="35" t="s">
        <v>41</v>
      </c>
      <c r="B87" s="198" t="s">
        <v>32</v>
      </c>
      <c r="C87" s="12" t="s">
        <v>33</v>
      </c>
      <c r="D87" s="11">
        <v>1442</v>
      </c>
      <c r="E87" s="221">
        <v>1995.7279999999998</v>
      </c>
      <c r="F87" s="7" t="s">
        <v>299</v>
      </c>
      <c r="I87" s="50"/>
      <c r="J87" s="26"/>
      <c r="K87" s="26"/>
      <c r="L87" s="26"/>
      <c r="O87" s="50"/>
      <c r="P87" s="26"/>
      <c r="S87" s="1"/>
      <c r="T87" s="1"/>
      <c r="V87" s="26"/>
      <c r="W87" s="26"/>
      <c r="X87" s="26"/>
      <c r="Y87" s="26"/>
      <c r="AA87" s="26"/>
      <c r="AB87" s="26"/>
      <c r="AC87" s="26"/>
      <c r="AD87" s="26"/>
      <c r="AG87" s="26"/>
      <c r="AH87" s="26"/>
      <c r="AI87" s="26"/>
      <c r="AJ87" s="26"/>
      <c r="AM87" s="26"/>
      <c r="AN87" s="26"/>
      <c r="AO87" s="26"/>
      <c r="AP87" s="26"/>
      <c r="AZ87" s="27"/>
      <c r="BA87" s="27"/>
      <c r="BB87" s="27"/>
      <c r="BC87" s="27"/>
      <c r="BD87" s="27"/>
      <c r="BE87" s="27"/>
      <c r="BF87" s="55"/>
      <c r="BH87" s="26"/>
      <c r="BI87" s="26"/>
      <c r="BJ87" s="26"/>
      <c r="BK87" s="26"/>
      <c r="BL87" s="26"/>
      <c r="BM87" s="28"/>
    </row>
    <row r="88" spans="1:65" ht="14.4" thickBot="1" x14ac:dyDescent="0.3">
      <c r="A88" s="200" t="s">
        <v>187</v>
      </c>
      <c r="B88" s="207" t="s">
        <v>32</v>
      </c>
      <c r="C88" s="189" t="s">
        <v>136</v>
      </c>
      <c r="D88" s="77">
        <v>2236</v>
      </c>
      <c r="E88" s="225">
        <v>3094.6239999999998</v>
      </c>
      <c r="F88" s="7" t="s">
        <v>271</v>
      </c>
      <c r="I88" s="50"/>
      <c r="J88" s="26"/>
      <c r="K88" s="26"/>
      <c r="L88" s="26"/>
      <c r="O88" s="50"/>
      <c r="P88" s="26"/>
      <c r="S88" s="1"/>
      <c r="T88" s="1"/>
      <c r="V88" s="26"/>
      <c r="W88" s="26"/>
      <c r="X88" s="26"/>
      <c r="Y88" s="26"/>
      <c r="AA88" s="26"/>
      <c r="AB88" s="26"/>
      <c r="AC88" s="26"/>
      <c r="AD88" s="26"/>
      <c r="AG88" s="26"/>
      <c r="AH88" s="26"/>
      <c r="AI88" s="26"/>
      <c r="AJ88" s="26"/>
      <c r="AM88" s="26"/>
      <c r="AN88" s="26"/>
      <c r="AO88" s="26"/>
      <c r="AP88" s="26"/>
      <c r="AZ88" s="27"/>
      <c r="BA88" s="27"/>
      <c r="BB88" s="27"/>
      <c r="BC88" s="27"/>
      <c r="BD88" s="27"/>
      <c r="BE88" s="27"/>
      <c r="BF88" s="55"/>
      <c r="BH88" s="26"/>
      <c r="BI88" s="26"/>
      <c r="BJ88" s="26"/>
      <c r="BK88" s="26"/>
      <c r="BL88" s="26"/>
      <c r="BM88" s="28"/>
    </row>
    <row r="89" spans="1:65" x14ac:dyDescent="0.25">
      <c r="A89" s="35" t="s">
        <v>144</v>
      </c>
      <c r="B89" s="198" t="s">
        <v>34</v>
      </c>
      <c r="C89" s="12" t="s">
        <v>143</v>
      </c>
      <c r="D89" s="11">
        <v>5174</v>
      </c>
      <c r="E89" s="221">
        <v>7160.8160000000007</v>
      </c>
      <c r="F89" s="7" t="s">
        <v>275</v>
      </c>
      <c r="I89" s="50"/>
      <c r="J89" s="26"/>
      <c r="K89" s="26"/>
      <c r="L89" s="26"/>
      <c r="O89" s="50"/>
      <c r="P89" s="26"/>
      <c r="S89" s="1"/>
      <c r="T89" s="1"/>
      <c r="V89" s="26"/>
      <c r="W89" s="26"/>
      <c r="X89" s="26"/>
      <c r="Y89" s="26"/>
      <c r="AA89" s="26"/>
      <c r="AB89" s="26"/>
      <c r="AC89" s="26"/>
      <c r="AD89" s="26"/>
      <c r="AG89" s="26"/>
      <c r="AH89" s="26"/>
      <c r="AI89" s="26"/>
      <c r="AJ89" s="26"/>
      <c r="AM89" s="26"/>
      <c r="AN89" s="26"/>
      <c r="AO89" s="26"/>
      <c r="AP89" s="26"/>
      <c r="AZ89" s="27"/>
      <c r="BA89" s="27"/>
      <c r="BB89" s="27"/>
      <c r="BC89" s="27"/>
      <c r="BD89" s="27"/>
      <c r="BE89" s="27"/>
      <c r="BF89" s="55"/>
      <c r="BH89" s="26"/>
      <c r="BI89" s="26"/>
      <c r="BJ89" s="26"/>
      <c r="BK89" s="26"/>
      <c r="BL89" s="26"/>
      <c r="BM89" s="28"/>
    </row>
    <row r="90" spans="1:65" ht="14.4" thickBot="1" x14ac:dyDescent="0.3">
      <c r="A90" s="42" t="s">
        <v>174</v>
      </c>
      <c r="B90" s="206" t="s">
        <v>34</v>
      </c>
      <c r="C90" s="14" t="s">
        <v>148</v>
      </c>
      <c r="D90" s="21">
        <v>6782</v>
      </c>
      <c r="E90" s="224">
        <v>9386.2880000000005</v>
      </c>
      <c r="F90" s="7" t="s">
        <v>276</v>
      </c>
      <c r="I90" s="50"/>
      <c r="J90" s="26"/>
      <c r="K90" s="26"/>
      <c r="L90" s="26"/>
      <c r="O90" s="50"/>
      <c r="P90" s="26"/>
      <c r="S90" s="1"/>
      <c r="T90" s="1"/>
      <c r="V90" s="26"/>
      <c r="W90" s="26"/>
      <c r="X90" s="26"/>
      <c r="Y90" s="26"/>
      <c r="AA90" s="26"/>
      <c r="AB90" s="26"/>
      <c r="AC90" s="26"/>
      <c r="AD90" s="26"/>
      <c r="AG90" s="26"/>
      <c r="AH90" s="26"/>
      <c r="AI90" s="26"/>
      <c r="AJ90" s="26"/>
      <c r="AM90" s="26"/>
      <c r="AN90" s="26"/>
      <c r="AO90" s="26"/>
      <c r="AP90" s="26"/>
      <c r="AZ90" s="27"/>
      <c r="BA90" s="27"/>
      <c r="BB90" s="27"/>
      <c r="BC90" s="27"/>
      <c r="BD90" s="27"/>
      <c r="BE90" s="27"/>
      <c r="BF90" s="55"/>
      <c r="BH90" s="26"/>
      <c r="BI90" s="26"/>
      <c r="BJ90" s="26"/>
      <c r="BK90" s="26"/>
      <c r="BL90" s="26"/>
      <c r="BM90" s="28"/>
    </row>
    <row r="91" spans="1:65" x14ac:dyDescent="0.25">
      <c r="A91" s="208" t="s">
        <v>49</v>
      </c>
      <c r="B91" s="10" t="s">
        <v>46</v>
      </c>
      <c r="C91" s="10" t="s">
        <v>24</v>
      </c>
      <c r="D91" s="10">
        <v>900</v>
      </c>
      <c r="E91" s="223">
        <v>1245.5999999999999</v>
      </c>
      <c r="F91" s="7" t="s">
        <v>300</v>
      </c>
    </row>
    <row r="92" spans="1:65" x14ac:dyDescent="0.25">
      <c r="A92" s="209" t="s">
        <v>50</v>
      </c>
      <c r="B92" s="12" t="s">
        <v>51</v>
      </c>
      <c r="C92" s="12" t="s">
        <v>25</v>
      </c>
      <c r="D92" s="12">
        <v>1052</v>
      </c>
      <c r="E92" s="221">
        <v>1455.9679999999998</v>
      </c>
      <c r="F92" s="7" t="s">
        <v>301</v>
      </c>
    </row>
    <row r="93" spans="1:65" ht="14.4" thickBot="1" x14ac:dyDescent="0.3">
      <c r="A93" s="210" t="s">
        <v>172</v>
      </c>
      <c r="B93" s="14" t="s">
        <v>173</v>
      </c>
      <c r="C93" s="14" t="s">
        <v>140</v>
      </c>
      <c r="D93" s="14">
        <v>1756</v>
      </c>
      <c r="E93" s="224">
        <v>2430.3040000000001</v>
      </c>
      <c r="F93" s="7" t="s">
        <v>273</v>
      </c>
    </row>
    <row r="94" spans="1:65" ht="31.5" customHeight="1" thickBot="1" x14ac:dyDescent="0.3">
      <c r="A94" s="211" t="s">
        <v>192</v>
      </c>
      <c r="B94" s="46" t="s">
        <v>190</v>
      </c>
      <c r="C94" s="31" t="s">
        <v>132</v>
      </c>
      <c r="D94" s="31">
        <v>6972</v>
      </c>
      <c r="E94" s="213">
        <v>9649.2479999999996</v>
      </c>
      <c r="F94" s="7" t="s">
        <v>207</v>
      </c>
    </row>
    <row r="95" spans="1:65" ht="28.2" thickBot="1" x14ac:dyDescent="0.3">
      <c r="A95" s="212" t="s">
        <v>193</v>
      </c>
      <c r="B95" s="75" t="s">
        <v>191</v>
      </c>
      <c r="C95" s="204" t="s">
        <v>132</v>
      </c>
      <c r="D95" s="78">
        <v>9058</v>
      </c>
      <c r="E95" s="226">
        <v>12536.272000000001</v>
      </c>
      <c r="F95" s="7" t="s">
        <v>227</v>
      </c>
    </row>
  </sheetData>
  <sheetProtection selectLockedCells="1" selectUnlockedCells="1"/>
  <autoFilter ref="M1:M95"/>
  <pageMargins left="0.39370078740157483" right="0.39370078740157483" top="0.39370078740157483" bottom="0.39370078740157483" header="0.78740157480314965" footer="0.78740157480314965"/>
  <pageSetup paperSize="9" scale="66" firstPageNumber="0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METAL DIRECT</vt:lpstr>
      <vt:lpstr>Тумбы</vt:lpstr>
      <vt:lpstr>Таблица</vt:lpstr>
      <vt:lpstr>'METAL DIRECT'!Область_печати</vt:lpstr>
      <vt:lpstr>Таблица!Область_печати</vt:lpstr>
      <vt:lpstr>Тумбы!Область_печати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Ольга Кобелева</cp:lastModifiedBy>
  <cp:lastPrinted>2021-06-08T09:42:23Z</cp:lastPrinted>
  <dcterms:created xsi:type="dcterms:W3CDTF">2016-12-14T07:51:32Z</dcterms:created>
  <dcterms:modified xsi:type="dcterms:W3CDTF">2025-02-25T15:31:55Z</dcterms:modified>
</cp:coreProperties>
</file>