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РАЙСЫ_МС\РИВА\Прайс-листы от 09.09.2024\01. Прайс-листы от 09.09.2024 с НДС\02. Кабинеты руководителей\СТИЛЬ\"/>
    </mc:Choice>
  </mc:AlternateContent>
  <xr:revisionPtr revIDLastSave="0" documentId="8_{9721E776-5B01-49B0-80B5-985119D804CF}" xr6:coauthVersionLast="47" xr6:coauthVersionMax="47" xr10:uidLastSave="{00000000-0000-0000-0000-000000000000}"/>
  <bookViews>
    <workbookView xWindow="-120" yWindow="-120" windowWidth="29040" windowHeight="15840" tabRatio="539" xr2:uid="{00000000-000D-0000-FFFF-FFFF00000000}"/>
  </bookViews>
  <sheets>
    <sheet name="Столы, Тумбы" sheetId="1" r:id="rId1"/>
    <sheet name="Шкафы" sheetId="6" r:id="rId2"/>
    <sheet name="Сборные элементы" sheetId="10" r:id="rId3"/>
    <sheet name="Таблица" sheetId="5" r:id="rId4"/>
  </sheets>
  <definedNames>
    <definedName name="_xlnm._FilterDatabase" localSheetId="3" hidden="1">Таблица!$H$1:$H$270</definedName>
    <definedName name="_xlnm.Print_Area" localSheetId="0">'Столы, Тумбы'!$A$1:$E$58</definedName>
    <definedName name="_xlnm.Print_Area" localSheetId="3">Таблица!$A$1:$E$88</definedName>
    <definedName name="_xlnm.Print_Area" localSheetId="1">Шкафы!$A$1:$E$75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5" l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4" i="5"/>
  <c r="E2" i="10" l="1"/>
  <c r="E2" i="6"/>
  <c r="Y100" i="5" l="1"/>
  <c r="Y99" i="5"/>
  <c r="E19" i="10"/>
  <c r="Y104" i="5"/>
  <c r="V103" i="5"/>
  <c r="W103" i="5"/>
  <c r="V104" i="5"/>
  <c r="W104" i="5"/>
  <c r="U104" i="5"/>
  <c r="Y103" i="5"/>
  <c r="U103" i="5"/>
  <c r="AA102" i="5"/>
  <c r="AB102" i="5"/>
  <c r="AC102" i="5"/>
  <c r="AE102" i="5"/>
  <c r="AE101" i="5"/>
  <c r="AC101" i="5"/>
  <c r="AB101" i="5"/>
  <c r="AA101" i="5"/>
  <c r="Y102" i="5"/>
  <c r="V101" i="5"/>
  <c r="W101" i="5"/>
  <c r="V102" i="5"/>
  <c r="W102" i="5"/>
  <c r="U102" i="5"/>
  <c r="Y101" i="5"/>
  <c r="U101" i="5"/>
  <c r="V99" i="5"/>
  <c r="W99" i="5"/>
  <c r="V100" i="5"/>
  <c r="W100" i="5"/>
  <c r="U100" i="5"/>
  <c r="U99" i="5"/>
  <c r="Y97" i="5"/>
  <c r="V96" i="5"/>
  <c r="W96" i="5"/>
  <c r="V97" i="5"/>
  <c r="W97" i="5"/>
  <c r="U97" i="5"/>
  <c r="Y96" i="5"/>
  <c r="U96" i="5"/>
  <c r="AA95" i="5"/>
  <c r="AB95" i="5"/>
  <c r="AC95" i="5"/>
  <c r="AE95" i="5"/>
  <c r="AE94" i="5"/>
  <c r="AC94" i="5"/>
  <c r="AB94" i="5"/>
  <c r="AA94" i="5"/>
  <c r="Y95" i="5"/>
  <c r="V94" i="5"/>
  <c r="W94" i="5"/>
  <c r="V95" i="5"/>
  <c r="W95" i="5"/>
  <c r="U95" i="5"/>
  <c r="Y94" i="5"/>
  <c r="U94" i="5"/>
  <c r="Y93" i="5"/>
  <c r="D93" i="5" s="1"/>
  <c r="E64" i="6" s="1"/>
  <c r="V92" i="5"/>
  <c r="W92" i="5"/>
  <c r="V93" i="5"/>
  <c r="W93" i="5"/>
  <c r="U93" i="5"/>
  <c r="Y92" i="5"/>
  <c r="U92" i="5"/>
  <c r="Y91" i="5"/>
  <c r="Y90" i="5"/>
  <c r="V90" i="5"/>
  <c r="W90" i="5"/>
  <c r="V91" i="5"/>
  <c r="W91" i="5"/>
  <c r="U91" i="5"/>
  <c r="U90" i="5"/>
  <c r="AE89" i="5"/>
  <c r="AE88" i="5"/>
  <c r="AA89" i="5"/>
  <c r="AB89" i="5"/>
  <c r="AC89" i="5"/>
  <c r="AB88" i="5"/>
  <c r="AC88" i="5"/>
  <c r="AA88" i="5"/>
  <c r="Y89" i="5"/>
  <c r="V86" i="5"/>
  <c r="W86" i="5"/>
  <c r="V87" i="5"/>
  <c r="W87" i="5"/>
  <c r="V88" i="5"/>
  <c r="W88" i="5"/>
  <c r="V89" i="5"/>
  <c r="W89" i="5"/>
  <c r="U89" i="5"/>
  <c r="Y88" i="5"/>
  <c r="U88" i="5"/>
  <c r="U87" i="5"/>
  <c r="Y87" i="5"/>
  <c r="Y86" i="5"/>
  <c r="U86" i="5"/>
  <c r="Y84" i="5"/>
  <c r="Y83" i="5"/>
  <c r="V83" i="5"/>
  <c r="W83" i="5"/>
  <c r="V84" i="5"/>
  <c r="W84" i="5"/>
  <c r="U84" i="5"/>
  <c r="U83" i="5"/>
  <c r="AB81" i="5"/>
  <c r="AC81" i="5"/>
  <c r="AB82" i="5"/>
  <c r="AC82" i="5"/>
  <c r="AE82" i="5"/>
  <c r="AE81" i="5"/>
  <c r="AA82" i="5"/>
  <c r="AA81" i="5"/>
  <c r="Y82" i="5"/>
  <c r="Y81" i="5"/>
  <c r="V81" i="5"/>
  <c r="W81" i="5"/>
  <c r="V82" i="5"/>
  <c r="W82" i="5"/>
  <c r="U82" i="5"/>
  <c r="U81" i="5"/>
  <c r="AB79" i="5"/>
  <c r="AC79" i="5"/>
  <c r="AB80" i="5"/>
  <c r="AC80" i="5"/>
  <c r="AE80" i="5"/>
  <c r="AE79" i="5"/>
  <c r="AA80" i="5"/>
  <c r="AA79" i="5"/>
  <c r="Y80" i="5"/>
  <c r="Y79" i="5"/>
  <c r="V79" i="5"/>
  <c r="W79" i="5"/>
  <c r="V80" i="5"/>
  <c r="W80" i="5"/>
  <c r="U80" i="5"/>
  <c r="U79" i="5"/>
  <c r="AG78" i="5"/>
  <c r="AH78" i="5"/>
  <c r="AI78" i="5"/>
  <c r="AK78" i="5"/>
  <c r="AK77" i="5"/>
  <c r="AI77" i="5"/>
  <c r="AH77" i="5"/>
  <c r="AG77" i="5"/>
  <c r="AB77" i="5"/>
  <c r="AC77" i="5"/>
  <c r="AB78" i="5"/>
  <c r="AC78" i="5"/>
  <c r="AE78" i="5"/>
  <c r="AA78" i="5"/>
  <c r="AE77" i="5"/>
  <c r="AA77" i="5"/>
  <c r="Y78" i="5"/>
  <c r="U78" i="5"/>
  <c r="V78" i="5"/>
  <c r="W78" i="5"/>
  <c r="Y77" i="5"/>
  <c r="V77" i="5"/>
  <c r="W77" i="5"/>
  <c r="U77" i="5"/>
  <c r="Y76" i="5"/>
  <c r="V75" i="5"/>
  <c r="W75" i="5"/>
  <c r="V76" i="5"/>
  <c r="W76" i="5"/>
  <c r="U76" i="5"/>
  <c r="Y75" i="5"/>
  <c r="U75" i="5"/>
  <c r="AB73" i="5"/>
  <c r="AC73" i="5"/>
  <c r="AB74" i="5"/>
  <c r="AC74" i="5"/>
  <c r="AE74" i="5"/>
  <c r="AA74" i="5"/>
  <c r="AE73" i="5"/>
  <c r="AA73" i="5"/>
  <c r="Y74" i="5"/>
  <c r="Y73" i="5"/>
  <c r="V73" i="5"/>
  <c r="W73" i="5"/>
  <c r="V74" i="5"/>
  <c r="W74" i="5"/>
  <c r="U74" i="5"/>
  <c r="U73" i="5"/>
  <c r="AE72" i="5"/>
  <c r="AB71" i="5"/>
  <c r="AC71" i="5"/>
  <c r="AB72" i="5"/>
  <c r="AC72" i="5"/>
  <c r="AA72" i="5"/>
  <c r="Y72" i="5"/>
  <c r="V71" i="5"/>
  <c r="W71" i="5"/>
  <c r="V72" i="5"/>
  <c r="W72" i="5"/>
  <c r="U72" i="5"/>
  <c r="AE71" i="5"/>
  <c r="AA71" i="5"/>
  <c r="Y71" i="5"/>
  <c r="U71" i="5"/>
  <c r="AG70" i="5"/>
  <c r="AH70" i="5"/>
  <c r="AI70" i="5"/>
  <c r="AK70" i="5"/>
  <c r="AB69" i="5"/>
  <c r="AC69" i="5"/>
  <c r="AB70" i="5"/>
  <c r="AC70" i="5"/>
  <c r="AE70" i="5"/>
  <c r="AA70" i="5"/>
  <c r="Y70" i="5"/>
  <c r="V69" i="5"/>
  <c r="W69" i="5"/>
  <c r="V70" i="5"/>
  <c r="W70" i="5"/>
  <c r="U70" i="5"/>
  <c r="AH63" i="5"/>
  <c r="AI63" i="5"/>
  <c r="AH64" i="5"/>
  <c r="AI64" i="5"/>
  <c r="AH69" i="5"/>
  <c r="AI69" i="5"/>
  <c r="AK69" i="5"/>
  <c r="AG69" i="5"/>
  <c r="AE69" i="5"/>
  <c r="D69" i="5" s="1"/>
  <c r="E40" i="6" s="1"/>
  <c r="AA69" i="5"/>
  <c r="Y69" i="5"/>
  <c r="U69" i="5"/>
  <c r="AE68" i="5"/>
  <c r="AB67" i="5"/>
  <c r="AC67" i="5"/>
  <c r="AB68" i="5"/>
  <c r="AC68" i="5"/>
  <c r="V67" i="5"/>
  <c r="W67" i="5"/>
  <c r="V68" i="5"/>
  <c r="W68" i="5"/>
  <c r="AA68" i="5"/>
  <c r="Y68" i="5"/>
  <c r="U68" i="5"/>
  <c r="AE67" i="5"/>
  <c r="AA67" i="5"/>
  <c r="Y67" i="5"/>
  <c r="U67" i="5"/>
  <c r="AE66" i="5"/>
  <c r="AB65" i="5"/>
  <c r="AC65" i="5"/>
  <c r="AB66" i="5"/>
  <c r="AC66" i="5"/>
  <c r="AA66" i="5"/>
  <c r="Y66" i="5"/>
  <c r="V65" i="5"/>
  <c r="W65" i="5"/>
  <c r="V66" i="5"/>
  <c r="W66" i="5"/>
  <c r="U66" i="5"/>
  <c r="AE65" i="5"/>
  <c r="AA65" i="5"/>
  <c r="Y65" i="5"/>
  <c r="U65" i="5"/>
  <c r="AG64" i="5"/>
  <c r="AK64" i="5"/>
  <c r="AK63" i="5"/>
  <c r="AG63" i="5"/>
  <c r="AE64" i="5"/>
  <c r="AB63" i="5"/>
  <c r="AC63" i="5"/>
  <c r="AB64" i="5"/>
  <c r="AC64" i="5"/>
  <c r="AA64" i="5"/>
  <c r="Y64" i="5"/>
  <c r="V63" i="5"/>
  <c r="W63" i="5"/>
  <c r="V64" i="5"/>
  <c r="W64" i="5"/>
  <c r="U64" i="5"/>
  <c r="AE63" i="5"/>
  <c r="AA63" i="5"/>
  <c r="Y63" i="5"/>
  <c r="U63" i="5"/>
  <c r="Y62" i="5"/>
  <c r="V61" i="5"/>
  <c r="W61" i="5"/>
  <c r="V62" i="5"/>
  <c r="W62" i="5"/>
  <c r="U62" i="5"/>
  <c r="Y61" i="5"/>
  <c r="U61" i="5"/>
  <c r="J98" i="5"/>
  <c r="K98" i="5"/>
  <c r="J99" i="5"/>
  <c r="K99" i="5"/>
  <c r="J100" i="5"/>
  <c r="K100" i="5"/>
  <c r="J101" i="5"/>
  <c r="K101" i="5"/>
  <c r="J102" i="5"/>
  <c r="K102" i="5"/>
  <c r="J103" i="5"/>
  <c r="K103" i="5"/>
  <c r="J104" i="5"/>
  <c r="K104" i="5"/>
  <c r="I99" i="5"/>
  <c r="I100" i="5"/>
  <c r="I101" i="5"/>
  <c r="I102" i="5"/>
  <c r="I103" i="5"/>
  <c r="I104" i="5"/>
  <c r="I98" i="5"/>
  <c r="M99" i="5"/>
  <c r="M100" i="5"/>
  <c r="D100" i="5" s="1"/>
  <c r="E71" i="6" s="1"/>
  <c r="M101" i="5"/>
  <c r="M102" i="5"/>
  <c r="M103" i="5"/>
  <c r="M104" i="5"/>
  <c r="M98" i="5"/>
  <c r="M86" i="5"/>
  <c r="D86" i="5" s="1"/>
  <c r="E57" i="6" s="1"/>
  <c r="M87" i="5"/>
  <c r="M88" i="5"/>
  <c r="M89" i="5"/>
  <c r="M90" i="5"/>
  <c r="M91" i="5"/>
  <c r="M92" i="5"/>
  <c r="M93" i="5"/>
  <c r="M94" i="5"/>
  <c r="M95" i="5"/>
  <c r="M96" i="5"/>
  <c r="M97" i="5"/>
  <c r="D97" i="5" s="1"/>
  <c r="E68" i="6" s="1"/>
  <c r="M85" i="5"/>
  <c r="J85" i="5"/>
  <c r="K85" i="5"/>
  <c r="J86" i="5"/>
  <c r="K86" i="5"/>
  <c r="J87" i="5"/>
  <c r="K87" i="5"/>
  <c r="J88" i="5"/>
  <c r="K88" i="5"/>
  <c r="J89" i="5"/>
  <c r="K89" i="5"/>
  <c r="J90" i="5"/>
  <c r="K90" i="5"/>
  <c r="J91" i="5"/>
  <c r="K91" i="5"/>
  <c r="J92" i="5"/>
  <c r="K92" i="5"/>
  <c r="J93" i="5"/>
  <c r="K93" i="5"/>
  <c r="J94" i="5"/>
  <c r="K94" i="5"/>
  <c r="J95" i="5"/>
  <c r="K95" i="5"/>
  <c r="J96" i="5"/>
  <c r="K96" i="5"/>
  <c r="J97" i="5"/>
  <c r="K97" i="5"/>
  <c r="I86" i="5"/>
  <c r="I87" i="5"/>
  <c r="I88" i="5"/>
  <c r="I89" i="5"/>
  <c r="I90" i="5"/>
  <c r="I91" i="5"/>
  <c r="I92" i="5"/>
  <c r="I93" i="5"/>
  <c r="I94" i="5"/>
  <c r="I95" i="5"/>
  <c r="I96" i="5"/>
  <c r="I97" i="5"/>
  <c r="I85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D82" i="5" s="1"/>
  <c r="E53" i="6" s="1"/>
  <c r="S83" i="5"/>
  <c r="S84" i="5"/>
  <c r="S85" i="5"/>
  <c r="S86" i="5"/>
  <c r="S87" i="5"/>
  <c r="S88" i="5"/>
  <c r="S89" i="5"/>
  <c r="S90" i="5"/>
  <c r="S91" i="5"/>
  <c r="S92" i="5"/>
  <c r="D92" i="5" s="1"/>
  <c r="E63" i="6" s="1"/>
  <c r="S93" i="5"/>
  <c r="S94" i="5"/>
  <c r="S95" i="5"/>
  <c r="S96" i="5"/>
  <c r="S97" i="5"/>
  <c r="S98" i="5"/>
  <c r="S99" i="5"/>
  <c r="S100" i="5"/>
  <c r="S101" i="5"/>
  <c r="S102" i="5"/>
  <c r="S103" i="5"/>
  <c r="S104" i="5"/>
  <c r="D104" i="5" s="1"/>
  <c r="E75" i="6" s="1"/>
  <c r="S60" i="5"/>
  <c r="M61" i="5"/>
  <c r="M62" i="5"/>
  <c r="M63" i="5"/>
  <c r="D63" i="5" s="1"/>
  <c r="E34" i="6" s="1"/>
  <c r="M64" i="5"/>
  <c r="D64" i="5" s="1"/>
  <c r="E35" i="6" s="1"/>
  <c r="M65" i="5"/>
  <c r="M66" i="5"/>
  <c r="M67" i="5"/>
  <c r="M68" i="5"/>
  <c r="M69" i="5"/>
  <c r="M70" i="5"/>
  <c r="M71" i="5"/>
  <c r="M72" i="5"/>
  <c r="M73" i="5"/>
  <c r="M74" i="5"/>
  <c r="M75" i="5"/>
  <c r="D75" i="5" s="1"/>
  <c r="E46" i="6" s="1"/>
  <c r="M76" i="5"/>
  <c r="D76" i="5" s="1"/>
  <c r="E47" i="6" s="1"/>
  <c r="M77" i="5"/>
  <c r="M78" i="5"/>
  <c r="M79" i="5"/>
  <c r="M80" i="5"/>
  <c r="M81" i="5"/>
  <c r="M82" i="5"/>
  <c r="M83" i="5"/>
  <c r="M84" i="5"/>
  <c r="D84" i="5" s="1"/>
  <c r="E55" i="6" s="1"/>
  <c r="M60" i="5"/>
  <c r="J60" i="5"/>
  <c r="K60" i="5"/>
  <c r="J61" i="5"/>
  <c r="K61" i="5"/>
  <c r="J62" i="5"/>
  <c r="K62" i="5"/>
  <c r="J63" i="5"/>
  <c r="K63" i="5"/>
  <c r="J64" i="5"/>
  <c r="K64" i="5"/>
  <c r="J65" i="5"/>
  <c r="K65" i="5"/>
  <c r="J66" i="5"/>
  <c r="K66" i="5"/>
  <c r="J67" i="5"/>
  <c r="K67" i="5"/>
  <c r="J68" i="5"/>
  <c r="K68" i="5"/>
  <c r="J69" i="5"/>
  <c r="K69" i="5"/>
  <c r="J70" i="5"/>
  <c r="K70" i="5"/>
  <c r="J71" i="5"/>
  <c r="K71" i="5"/>
  <c r="J72" i="5"/>
  <c r="K72" i="5"/>
  <c r="J73" i="5"/>
  <c r="K73" i="5"/>
  <c r="J74" i="5"/>
  <c r="K74" i="5"/>
  <c r="J75" i="5"/>
  <c r="K75" i="5"/>
  <c r="J76" i="5"/>
  <c r="K76" i="5"/>
  <c r="J77" i="5"/>
  <c r="K77" i="5"/>
  <c r="J78" i="5"/>
  <c r="K78" i="5"/>
  <c r="J79" i="5"/>
  <c r="K79" i="5"/>
  <c r="J80" i="5"/>
  <c r="K80" i="5"/>
  <c r="J81" i="5"/>
  <c r="K81" i="5"/>
  <c r="J82" i="5"/>
  <c r="K82" i="5"/>
  <c r="J83" i="5"/>
  <c r="K83" i="5"/>
  <c r="J84" i="5"/>
  <c r="K84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60" i="5"/>
  <c r="P61" i="5"/>
  <c r="Q61" i="5"/>
  <c r="P62" i="5"/>
  <c r="Q62" i="5"/>
  <c r="P63" i="5"/>
  <c r="Q63" i="5"/>
  <c r="P64" i="5"/>
  <c r="Q64" i="5"/>
  <c r="P65" i="5"/>
  <c r="Q65" i="5"/>
  <c r="P66" i="5"/>
  <c r="Q66" i="5"/>
  <c r="P67" i="5"/>
  <c r="Q67" i="5"/>
  <c r="P68" i="5"/>
  <c r="Q68" i="5"/>
  <c r="P69" i="5"/>
  <c r="Q69" i="5"/>
  <c r="P70" i="5"/>
  <c r="Q70" i="5"/>
  <c r="P71" i="5"/>
  <c r="Q71" i="5"/>
  <c r="P72" i="5"/>
  <c r="Q72" i="5"/>
  <c r="P73" i="5"/>
  <c r="Q73" i="5"/>
  <c r="P74" i="5"/>
  <c r="Q74" i="5"/>
  <c r="P75" i="5"/>
  <c r="Q75" i="5"/>
  <c r="P76" i="5"/>
  <c r="Q76" i="5"/>
  <c r="P77" i="5"/>
  <c r="Q77" i="5"/>
  <c r="P78" i="5"/>
  <c r="Q78" i="5"/>
  <c r="P79" i="5"/>
  <c r="Q79" i="5"/>
  <c r="P80" i="5"/>
  <c r="Q80" i="5"/>
  <c r="P81" i="5"/>
  <c r="Q81" i="5"/>
  <c r="P82" i="5"/>
  <c r="Q82" i="5"/>
  <c r="P83" i="5"/>
  <c r="Q83" i="5"/>
  <c r="P84" i="5"/>
  <c r="Q84" i="5"/>
  <c r="P85" i="5"/>
  <c r="Q85" i="5"/>
  <c r="P86" i="5"/>
  <c r="Q86" i="5"/>
  <c r="P87" i="5"/>
  <c r="Q87" i="5"/>
  <c r="P88" i="5"/>
  <c r="Q88" i="5"/>
  <c r="P89" i="5"/>
  <c r="Q89" i="5"/>
  <c r="P90" i="5"/>
  <c r="Q90" i="5"/>
  <c r="P91" i="5"/>
  <c r="Q91" i="5"/>
  <c r="P92" i="5"/>
  <c r="Q92" i="5"/>
  <c r="P93" i="5"/>
  <c r="Q93" i="5"/>
  <c r="P94" i="5"/>
  <c r="Q94" i="5"/>
  <c r="P95" i="5"/>
  <c r="Q95" i="5"/>
  <c r="P96" i="5"/>
  <c r="Q96" i="5"/>
  <c r="P97" i="5"/>
  <c r="Q97" i="5"/>
  <c r="P98" i="5"/>
  <c r="Q98" i="5"/>
  <c r="P99" i="5"/>
  <c r="Q99" i="5"/>
  <c r="P100" i="5"/>
  <c r="Q100" i="5"/>
  <c r="P101" i="5"/>
  <c r="Q101" i="5"/>
  <c r="P102" i="5"/>
  <c r="Q102" i="5"/>
  <c r="P103" i="5"/>
  <c r="Q103" i="5"/>
  <c r="P104" i="5"/>
  <c r="Q104" i="5"/>
  <c r="O104" i="5"/>
  <c r="O103" i="5"/>
  <c r="O102" i="5"/>
  <c r="O101" i="5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P60" i="5"/>
  <c r="AH58" i="5"/>
  <c r="AI58" i="5"/>
  <c r="AB54" i="5"/>
  <c r="AC54" i="5"/>
  <c r="AB55" i="5"/>
  <c r="AC55" i="5"/>
  <c r="AB57" i="5"/>
  <c r="AC57" i="5"/>
  <c r="AB58" i="5"/>
  <c r="AC58" i="5"/>
  <c r="AB59" i="5"/>
  <c r="AC59" i="5"/>
  <c r="V54" i="5"/>
  <c r="W54" i="5"/>
  <c r="V55" i="5"/>
  <c r="W55" i="5"/>
  <c r="V57" i="5"/>
  <c r="W57" i="5"/>
  <c r="V58" i="5"/>
  <c r="W58" i="5"/>
  <c r="V59" i="5"/>
  <c r="W59" i="5"/>
  <c r="AE59" i="5"/>
  <c r="AA59" i="5"/>
  <c r="Y59" i="5"/>
  <c r="U59" i="5"/>
  <c r="AK58" i="5"/>
  <c r="AG58" i="5"/>
  <c r="AE58" i="5"/>
  <c r="AA58" i="5"/>
  <c r="Y58" i="5"/>
  <c r="U58" i="5"/>
  <c r="AE57" i="5"/>
  <c r="AA57" i="5"/>
  <c r="Y57" i="5"/>
  <c r="U57" i="5"/>
  <c r="P57" i="5"/>
  <c r="Q57" i="5"/>
  <c r="P58" i="5"/>
  <c r="Q58" i="5"/>
  <c r="P59" i="5"/>
  <c r="Q59" i="5"/>
  <c r="O59" i="5"/>
  <c r="O58" i="5"/>
  <c r="O57" i="5"/>
  <c r="M59" i="5"/>
  <c r="D59" i="5" s="1"/>
  <c r="E30" i="6" s="1"/>
  <c r="M58" i="5"/>
  <c r="M57" i="5"/>
  <c r="J57" i="5"/>
  <c r="K57" i="5"/>
  <c r="J58" i="5"/>
  <c r="K58" i="5"/>
  <c r="J59" i="5"/>
  <c r="K59" i="5"/>
  <c r="I59" i="5"/>
  <c r="I58" i="5"/>
  <c r="I57" i="5"/>
  <c r="AE55" i="5"/>
  <c r="AA55" i="5"/>
  <c r="Y55" i="5"/>
  <c r="U55" i="5"/>
  <c r="AK54" i="5"/>
  <c r="AH54" i="5"/>
  <c r="AI54" i="5"/>
  <c r="AG54" i="5"/>
  <c r="AE54" i="5"/>
  <c r="AA54" i="5"/>
  <c r="Y54" i="5"/>
  <c r="U54" i="5"/>
  <c r="AB53" i="5"/>
  <c r="AC53" i="5"/>
  <c r="AE53" i="5"/>
  <c r="AA53" i="5"/>
  <c r="Y53" i="5"/>
  <c r="V53" i="5"/>
  <c r="W53" i="5"/>
  <c r="U53" i="5"/>
  <c r="AB52" i="5"/>
  <c r="AC52" i="5"/>
  <c r="AE52" i="5"/>
  <c r="AA52" i="5"/>
  <c r="Y52" i="5"/>
  <c r="V52" i="5"/>
  <c r="W52" i="5"/>
  <c r="U52" i="5"/>
  <c r="AH51" i="5"/>
  <c r="AI51" i="5"/>
  <c r="AK51" i="5"/>
  <c r="AG51" i="5"/>
  <c r="AE51" i="5"/>
  <c r="AB51" i="5"/>
  <c r="AC51" i="5"/>
  <c r="AA51" i="5"/>
  <c r="Y51" i="5"/>
  <c r="V51" i="5"/>
  <c r="W51" i="5"/>
  <c r="U51" i="5"/>
  <c r="AB50" i="5"/>
  <c r="AC50" i="5"/>
  <c r="AE50" i="5"/>
  <c r="AA50" i="5"/>
  <c r="Y50" i="5"/>
  <c r="V50" i="5"/>
  <c r="W50" i="5"/>
  <c r="U50" i="5"/>
  <c r="S59" i="5"/>
  <c r="S58" i="5"/>
  <c r="S57" i="5"/>
  <c r="S55" i="5"/>
  <c r="S54" i="5"/>
  <c r="S53" i="5"/>
  <c r="S52" i="5"/>
  <c r="S51" i="5"/>
  <c r="S50" i="5"/>
  <c r="P50" i="5"/>
  <c r="Q50" i="5"/>
  <c r="P51" i="5"/>
  <c r="Q51" i="5"/>
  <c r="P52" i="5"/>
  <c r="Q52" i="5"/>
  <c r="P53" i="5"/>
  <c r="Q53" i="5"/>
  <c r="P54" i="5"/>
  <c r="Q54" i="5"/>
  <c r="P55" i="5"/>
  <c r="Q55" i="5"/>
  <c r="O55" i="5"/>
  <c r="O54" i="5"/>
  <c r="O53" i="5"/>
  <c r="O52" i="5"/>
  <c r="O51" i="5"/>
  <c r="O50" i="5"/>
  <c r="M55" i="5"/>
  <c r="M54" i="5"/>
  <c r="M53" i="5"/>
  <c r="M52" i="5"/>
  <c r="M51" i="5"/>
  <c r="M50" i="5"/>
  <c r="D50" i="5" s="1"/>
  <c r="E21" i="6" s="1"/>
  <c r="J50" i="5"/>
  <c r="K50" i="5"/>
  <c r="J51" i="5"/>
  <c r="K51" i="5"/>
  <c r="J52" i="5"/>
  <c r="K52" i="5"/>
  <c r="J53" i="5"/>
  <c r="K53" i="5"/>
  <c r="J54" i="5"/>
  <c r="K54" i="5"/>
  <c r="J55" i="5"/>
  <c r="K55" i="5"/>
  <c r="I55" i="5"/>
  <c r="I54" i="5"/>
  <c r="I53" i="5"/>
  <c r="I52" i="5"/>
  <c r="I51" i="5"/>
  <c r="I50" i="5"/>
  <c r="AE48" i="5"/>
  <c r="AB48" i="5"/>
  <c r="AC48" i="5"/>
  <c r="AA48" i="5"/>
  <c r="Y48" i="5"/>
  <c r="V48" i="5"/>
  <c r="W48" i="5"/>
  <c r="U48" i="5"/>
  <c r="AQ47" i="5"/>
  <c r="AN47" i="5"/>
  <c r="AO47" i="5"/>
  <c r="AM47" i="5"/>
  <c r="AK47" i="5"/>
  <c r="AH47" i="5"/>
  <c r="AI47" i="5"/>
  <c r="AG47" i="5"/>
  <c r="AE47" i="5"/>
  <c r="AB47" i="5"/>
  <c r="AC47" i="5"/>
  <c r="AA47" i="5"/>
  <c r="Y47" i="5"/>
  <c r="V47" i="5"/>
  <c r="W47" i="5"/>
  <c r="U47" i="5"/>
  <c r="AN46" i="5"/>
  <c r="AO46" i="5"/>
  <c r="AQ46" i="5"/>
  <c r="AM46" i="5"/>
  <c r="AH46" i="5"/>
  <c r="AI46" i="5"/>
  <c r="AK46" i="5"/>
  <c r="AG46" i="5"/>
  <c r="AE46" i="5"/>
  <c r="AB46" i="5"/>
  <c r="AC46" i="5"/>
  <c r="AA46" i="5"/>
  <c r="Y46" i="5"/>
  <c r="V46" i="5"/>
  <c r="W46" i="5"/>
  <c r="U46" i="5"/>
  <c r="AT45" i="5"/>
  <c r="AU45" i="5"/>
  <c r="AW45" i="5"/>
  <c r="AS45" i="5"/>
  <c r="AN45" i="5"/>
  <c r="AO45" i="5"/>
  <c r="AQ45" i="5"/>
  <c r="AM45" i="5"/>
  <c r="AK45" i="5"/>
  <c r="AH45" i="5"/>
  <c r="AI45" i="5"/>
  <c r="AG45" i="5"/>
  <c r="AE45" i="5"/>
  <c r="AB45" i="5"/>
  <c r="AC45" i="5"/>
  <c r="AA45" i="5"/>
  <c r="Y45" i="5"/>
  <c r="V45" i="5"/>
  <c r="W45" i="5"/>
  <c r="U45" i="5"/>
  <c r="AB44" i="5"/>
  <c r="AC44" i="5"/>
  <c r="AE44" i="5"/>
  <c r="AA44" i="5"/>
  <c r="V44" i="5"/>
  <c r="W44" i="5"/>
  <c r="Y44" i="5"/>
  <c r="U44" i="5"/>
  <c r="AE43" i="5"/>
  <c r="AB43" i="5"/>
  <c r="AC43" i="5"/>
  <c r="AA43" i="5"/>
  <c r="Y43" i="5"/>
  <c r="V43" i="5"/>
  <c r="W43" i="5"/>
  <c r="U43" i="5"/>
  <c r="AN42" i="5"/>
  <c r="AO42" i="5"/>
  <c r="AQ42" i="5"/>
  <c r="AM42" i="5"/>
  <c r="AH42" i="5"/>
  <c r="AI42" i="5"/>
  <c r="AK42" i="5"/>
  <c r="AG42" i="5"/>
  <c r="AB42" i="5"/>
  <c r="AC42" i="5"/>
  <c r="AE42" i="5"/>
  <c r="AA42" i="5"/>
  <c r="V42" i="5"/>
  <c r="W42" i="5"/>
  <c r="Y42" i="5"/>
  <c r="U42" i="5"/>
  <c r="AT41" i="5"/>
  <c r="AU41" i="5"/>
  <c r="AW41" i="5"/>
  <c r="AS41" i="5"/>
  <c r="AN41" i="5"/>
  <c r="AO41" i="5"/>
  <c r="AQ41" i="5"/>
  <c r="AM41" i="5"/>
  <c r="AH41" i="5"/>
  <c r="AI41" i="5"/>
  <c r="AK41" i="5"/>
  <c r="AG41" i="5"/>
  <c r="AB41" i="5"/>
  <c r="AC41" i="5"/>
  <c r="AE41" i="5"/>
  <c r="AA41" i="5"/>
  <c r="Y41" i="5"/>
  <c r="V41" i="5"/>
  <c r="W41" i="5"/>
  <c r="U41" i="5"/>
  <c r="AN40" i="5"/>
  <c r="AO40" i="5"/>
  <c r="AQ40" i="5"/>
  <c r="AM40" i="5"/>
  <c r="AH40" i="5"/>
  <c r="AI40" i="5"/>
  <c r="AK40" i="5"/>
  <c r="AG40" i="5"/>
  <c r="AE40" i="5"/>
  <c r="AB40" i="5"/>
  <c r="AC40" i="5"/>
  <c r="AA40" i="5"/>
  <c r="Y40" i="5"/>
  <c r="V40" i="5"/>
  <c r="W40" i="5"/>
  <c r="U40" i="5"/>
  <c r="P40" i="5"/>
  <c r="Q40" i="5"/>
  <c r="P41" i="5"/>
  <c r="Q41" i="5"/>
  <c r="P42" i="5"/>
  <c r="Q42" i="5"/>
  <c r="P43" i="5"/>
  <c r="Q43" i="5"/>
  <c r="P44" i="5"/>
  <c r="Q44" i="5"/>
  <c r="P45" i="5"/>
  <c r="Q45" i="5"/>
  <c r="P46" i="5"/>
  <c r="Q46" i="5"/>
  <c r="P47" i="5"/>
  <c r="Q47" i="5"/>
  <c r="P48" i="5"/>
  <c r="Q48" i="5"/>
  <c r="S48" i="5"/>
  <c r="S47" i="5"/>
  <c r="S46" i="5"/>
  <c r="S45" i="5"/>
  <c r="S44" i="5"/>
  <c r="D44" i="5" s="1"/>
  <c r="E15" i="6" s="1"/>
  <c r="S43" i="5"/>
  <c r="S42" i="5"/>
  <c r="D42" i="5" s="1"/>
  <c r="E13" i="6" s="1"/>
  <c r="S41" i="5"/>
  <c r="S40" i="5"/>
  <c r="O48" i="5"/>
  <c r="O47" i="5"/>
  <c r="O46" i="5"/>
  <c r="O45" i="5"/>
  <c r="O44" i="5"/>
  <c r="O43" i="5"/>
  <c r="O42" i="5"/>
  <c r="O41" i="5"/>
  <c r="O40" i="5"/>
  <c r="M48" i="5"/>
  <c r="D48" i="5" s="1"/>
  <c r="E19" i="6" s="1"/>
  <c r="M47" i="5"/>
  <c r="M46" i="5"/>
  <c r="M45" i="5"/>
  <c r="M44" i="5"/>
  <c r="M43" i="5"/>
  <c r="M42" i="5"/>
  <c r="M41" i="5"/>
  <c r="M40" i="5"/>
  <c r="J40" i="5"/>
  <c r="K40" i="5"/>
  <c r="J41" i="5"/>
  <c r="K41" i="5"/>
  <c r="J42" i="5"/>
  <c r="K42" i="5"/>
  <c r="J43" i="5"/>
  <c r="K43" i="5"/>
  <c r="J44" i="5"/>
  <c r="K44" i="5"/>
  <c r="J45" i="5"/>
  <c r="K45" i="5"/>
  <c r="J46" i="5"/>
  <c r="K46" i="5"/>
  <c r="J47" i="5"/>
  <c r="K47" i="5"/>
  <c r="J48" i="5"/>
  <c r="K48" i="5"/>
  <c r="I48" i="5"/>
  <c r="I47" i="5"/>
  <c r="I46" i="5"/>
  <c r="I45" i="5"/>
  <c r="I44" i="5"/>
  <c r="I43" i="5"/>
  <c r="I42" i="5"/>
  <c r="I41" i="5"/>
  <c r="I40" i="5"/>
  <c r="I39" i="5"/>
  <c r="AN39" i="5"/>
  <c r="AO39" i="5"/>
  <c r="AQ39" i="5"/>
  <c r="AM39" i="5"/>
  <c r="AH39" i="5"/>
  <c r="AI39" i="5"/>
  <c r="AK39" i="5"/>
  <c r="AG39" i="5"/>
  <c r="AB39" i="5"/>
  <c r="AC39" i="5"/>
  <c r="AE39" i="5"/>
  <c r="AA39" i="5"/>
  <c r="V39" i="5"/>
  <c r="W39" i="5"/>
  <c r="Y39" i="5"/>
  <c r="U39" i="5"/>
  <c r="S39" i="5"/>
  <c r="P39" i="5"/>
  <c r="Q39" i="5"/>
  <c r="O39" i="5"/>
  <c r="M39" i="5"/>
  <c r="J39" i="5"/>
  <c r="K39" i="5"/>
  <c r="AW38" i="5"/>
  <c r="AT38" i="5"/>
  <c r="AU38" i="5"/>
  <c r="AS38" i="5"/>
  <c r="AN38" i="5"/>
  <c r="AO38" i="5"/>
  <c r="AQ38" i="5"/>
  <c r="AM38" i="5"/>
  <c r="AH38" i="5"/>
  <c r="AI38" i="5"/>
  <c r="AK38" i="5"/>
  <c r="AG38" i="5"/>
  <c r="AB38" i="5"/>
  <c r="AC38" i="5"/>
  <c r="AE38" i="5"/>
  <c r="AA38" i="5"/>
  <c r="Y38" i="5"/>
  <c r="V38" i="5"/>
  <c r="W38" i="5"/>
  <c r="U38" i="5"/>
  <c r="S38" i="5"/>
  <c r="P38" i="5"/>
  <c r="Q38" i="5"/>
  <c r="O38" i="5"/>
  <c r="M38" i="5"/>
  <c r="J38" i="5"/>
  <c r="K38" i="5"/>
  <c r="I38" i="5"/>
  <c r="AB37" i="5"/>
  <c r="AC37" i="5"/>
  <c r="AE37" i="5"/>
  <c r="AA37" i="5"/>
  <c r="Y37" i="5"/>
  <c r="V37" i="5"/>
  <c r="W37" i="5"/>
  <c r="U37" i="5"/>
  <c r="S37" i="5"/>
  <c r="P37" i="5"/>
  <c r="Q37" i="5"/>
  <c r="O37" i="5"/>
  <c r="J37" i="5"/>
  <c r="K37" i="5"/>
  <c r="M37" i="5"/>
  <c r="I37" i="5"/>
  <c r="AT35" i="5"/>
  <c r="AU35" i="5"/>
  <c r="AW35" i="5"/>
  <c r="AS35" i="5"/>
  <c r="AQ35" i="5"/>
  <c r="AN35" i="5"/>
  <c r="AO35" i="5"/>
  <c r="AM35" i="5"/>
  <c r="AH35" i="5"/>
  <c r="AI35" i="5"/>
  <c r="AK35" i="5"/>
  <c r="AG35" i="5"/>
  <c r="AE35" i="5"/>
  <c r="AB35" i="5"/>
  <c r="AC35" i="5"/>
  <c r="AA35" i="5"/>
  <c r="Y35" i="5"/>
  <c r="V35" i="5"/>
  <c r="W35" i="5"/>
  <c r="U35" i="5"/>
  <c r="P35" i="5"/>
  <c r="Q35" i="5"/>
  <c r="S35" i="5"/>
  <c r="O35" i="5"/>
  <c r="M35" i="5"/>
  <c r="J35" i="5"/>
  <c r="K35" i="5"/>
  <c r="I35" i="5"/>
  <c r="S34" i="5"/>
  <c r="P34" i="5"/>
  <c r="Q34" i="5"/>
  <c r="O34" i="5"/>
  <c r="M34" i="5"/>
  <c r="J34" i="5"/>
  <c r="K34" i="5"/>
  <c r="I34" i="5"/>
  <c r="S31" i="5"/>
  <c r="E51" i="1"/>
  <c r="P31" i="5"/>
  <c r="Q31" i="5"/>
  <c r="O31" i="5"/>
  <c r="M31" i="5"/>
  <c r="D31" i="5" s="1"/>
  <c r="J31" i="5"/>
  <c r="K31" i="5"/>
  <c r="I31" i="5"/>
  <c r="S29" i="5"/>
  <c r="S28" i="5"/>
  <c r="P28" i="5"/>
  <c r="Q28" i="5"/>
  <c r="P29" i="5"/>
  <c r="Q29" i="5"/>
  <c r="O29" i="5"/>
  <c r="O28" i="5"/>
  <c r="M29" i="5"/>
  <c r="D29" i="5" s="1"/>
  <c r="E46" i="1" s="1"/>
  <c r="M28" i="5"/>
  <c r="J28" i="5"/>
  <c r="K28" i="5"/>
  <c r="J29" i="5"/>
  <c r="K29" i="5"/>
  <c r="I29" i="5"/>
  <c r="I28" i="5"/>
  <c r="S27" i="5"/>
  <c r="S26" i="5"/>
  <c r="S25" i="5"/>
  <c r="M27" i="5"/>
  <c r="D27" i="5" s="1"/>
  <c r="E41" i="1" s="1"/>
  <c r="M26" i="5"/>
  <c r="M25" i="5"/>
  <c r="P25" i="5"/>
  <c r="Q25" i="5"/>
  <c r="P26" i="5"/>
  <c r="Q26" i="5"/>
  <c r="P27" i="5"/>
  <c r="Q27" i="5"/>
  <c r="O27" i="5"/>
  <c r="O26" i="5"/>
  <c r="O25" i="5"/>
  <c r="J25" i="5"/>
  <c r="K25" i="5"/>
  <c r="J26" i="5"/>
  <c r="K26" i="5"/>
  <c r="J27" i="5"/>
  <c r="K27" i="5"/>
  <c r="I27" i="5"/>
  <c r="I26" i="5"/>
  <c r="I25" i="5"/>
  <c r="E44" i="1"/>
  <c r="E42" i="1"/>
  <c r="M23" i="5"/>
  <c r="D23" i="5" s="1"/>
  <c r="E37" i="1" s="1"/>
  <c r="J23" i="5"/>
  <c r="K23" i="5"/>
  <c r="I23" i="5"/>
  <c r="S24" i="5"/>
  <c r="P24" i="5"/>
  <c r="Q24" i="5"/>
  <c r="O24" i="5"/>
  <c r="J24" i="5"/>
  <c r="K24" i="5"/>
  <c r="M24" i="5"/>
  <c r="D24" i="5" s="1"/>
  <c r="E38" i="1" s="1"/>
  <c r="I24" i="5"/>
  <c r="S22" i="5"/>
  <c r="S21" i="5"/>
  <c r="D21" i="5" s="1"/>
  <c r="E35" i="1" s="1"/>
  <c r="P21" i="5"/>
  <c r="Q21" i="5"/>
  <c r="P22" i="5"/>
  <c r="Q22" i="5"/>
  <c r="O22" i="5"/>
  <c r="O21" i="5"/>
  <c r="M22" i="5"/>
  <c r="M21" i="5"/>
  <c r="J21" i="5"/>
  <c r="K21" i="5"/>
  <c r="J22" i="5"/>
  <c r="K22" i="5"/>
  <c r="I22" i="5"/>
  <c r="I21" i="5"/>
  <c r="S20" i="5"/>
  <c r="S19" i="5"/>
  <c r="P19" i="5"/>
  <c r="Q19" i="5"/>
  <c r="P20" i="5"/>
  <c r="Q20" i="5"/>
  <c r="O20" i="5"/>
  <c r="O19" i="5"/>
  <c r="M20" i="5"/>
  <c r="D20" i="5" s="1"/>
  <c r="E34" i="1" s="1"/>
  <c r="M19" i="5"/>
  <c r="J19" i="5"/>
  <c r="K19" i="5"/>
  <c r="J20" i="5"/>
  <c r="K20" i="5"/>
  <c r="I20" i="5"/>
  <c r="I19" i="5"/>
  <c r="S12" i="5"/>
  <c r="S11" i="5"/>
  <c r="P11" i="5"/>
  <c r="Q11" i="5"/>
  <c r="P12" i="5"/>
  <c r="Q12" i="5"/>
  <c r="O12" i="5"/>
  <c r="O11" i="5"/>
  <c r="M12" i="5"/>
  <c r="J11" i="5"/>
  <c r="K11" i="5"/>
  <c r="J12" i="5"/>
  <c r="K12" i="5"/>
  <c r="I12" i="5"/>
  <c r="M11" i="5"/>
  <c r="D11" i="5" s="1"/>
  <c r="E25" i="1" s="1"/>
  <c r="I11" i="5"/>
  <c r="S10" i="5"/>
  <c r="D10" i="5" s="1"/>
  <c r="E24" i="1" s="1"/>
  <c r="P10" i="5"/>
  <c r="Q10" i="5"/>
  <c r="O10" i="5"/>
  <c r="M10" i="5"/>
  <c r="J10" i="5"/>
  <c r="K10" i="5"/>
  <c r="I10" i="5"/>
  <c r="S9" i="5"/>
  <c r="P9" i="5"/>
  <c r="Q9" i="5"/>
  <c r="O9" i="5"/>
  <c r="M9" i="5"/>
  <c r="D9" i="5" s="1"/>
  <c r="E23" i="1" s="1"/>
  <c r="J9" i="5"/>
  <c r="K9" i="5"/>
  <c r="I9" i="5"/>
  <c r="Y8" i="5"/>
  <c r="V8" i="5"/>
  <c r="W8" i="5"/>
  <c r="U8" i="5"/>
  <c r="S8" i="5"/>
  <c r="P8" i="5"/>
  <c r="Q8" i="5"/>
  <c r="O8" i="5"/>
  <c r="M8" i="5"/>
  <c r="D8" i="5" s="1"/>
  <c r="E22" i="1" s="1"/>
  <c r="J8" i="5"/>
  <c r="K8" i="5"/>
  <c r="I8" i="5"/>
  <c r="Y7" i="5"/>
  <c r="V7" i="5"/>
  <c r="W7" i="5"/>
  <c r="S7" i="5"/>
  <c r="P7" i="5"/>
  <c r="Q7" i="5"/>
  <c r="U7" i="5"/>
  <c r="O7" i="5"/>
  <c r="M7" i="5"/>
  <c r="J7" i="5"/>
  <c r="K7" i="5"/>
  <c r="I7" i="5"/>
  <c r="S13" i="5"/>
  <c r="P13" i="5"/>
  <c r="Q13" i="5"/>
  <c r="M13" i="5"/>
  <c r="D13" i="5" s="1"/>
  <c r="E27" i="1" s="1"/>
  <c r="J13" i="5"/>
  <c r="K13" i="5"/>
  <c r="O13" i="5"/>
  <c r="I13" i="5"/>
  <c r="Y6" i="5"/>
  <c r="V6" i="5"/>
  <c r="W6" i="5"/>
  <c r="U6" i="5"/>
  <c r="S6" i="5"/>
  <c r="P6" i="5"/>
  <c r="Q6" i="5"/>
  <c r="M6" i="5"/>
  <c r="J6" i="5"/>
  <c r="K6" i="5"/>
  <c r="O6" i="5"/>
  <c r="I6" i="5"/>
  <c r="Y5" i="5"/>
  <c r="V5" i="5"/>
  <c r="W5" i="5"/>
  <c r="U5" i="5"/>
  <c r="S5" i="5"/>
  <c r="P5" i="5"/>
  <c r="Q5" i="5"/>
  <c r="O5" i="5"/>
  <c r="M5" i="5"/>
  <c r="J5" i="5"/>
  <c r="K5" i="5"/>
  <c r="I5" i="5"/>
  <c r="Y4" i="5"/>
  <c r="V4" i="5"/>
  <c r="W4" i="5"/>
  <c r="U4" i="5"/>
  <c r="S4" i="5"/>
  <c r="P4" i="5"/>
  <c r="Q4" i="5"/>
  <c r="O4" i="5"/>
  <c r="M4" i="5"/>
  <c r="J4" i="5"/>
  <c r="K4" i="5"/>
  <c r="I4" i="5"/>
  <c r="S18" i="5"/>
  <c r="S17" i="5"/>
  <c r="D17" i="5" s="1"/>
  <c r="P17" i="5"/>
  <c r="Q17" i="5"/>
  <c r="P18" i="5"/>
  <c r="Q18" i="5"/>
  <c r="O18" i="5"/>
  <c r="O17" i="5"/>
  <c r="S16" i="5"/>
  <c r="S15" i="5"/>
  <c r="P15" i="5"/>
  <c r="Q15" i="5"/>
  <c r="P16" i="5"/>
  <c r="Q16" i="5"/>
  <c r="O16" i="5"/>
  <c r="O15" i="5"/>
  <c r="M15" i="5"/>
  <c r="M16" i="5"/>
  <c r="M17" i="5"/>
  <c r="M18" i="5"/>
  <c r="J15" i="5"/>
  <c r="K15" i="5"/>
  <c r="J16" i="5"/>
  <c r="K16" i="5"/>
  <c r="J17" i="5"/>
  <c r="K17" i="5"/>
  <c r="J18" i="5"/>
  <c r="K18" i="5"/>
  <c r="I16" i="5"/>
  <c r="I17" i="5"/>
  <c r="I18" i="5"/>
  <c r="I15" i="5"/>
  <c r="S14" i="5"/>
  <c r="P14" i="5"/>
  <c r="Q14" i="5"/>
  <c r="O14" i="5"/>
  <c r="M14" i="5"/>
  <c r="D14" i="5" s="1"/>
  <c r="E28" i="1" s="1"/>
  <c r="J14" i="5"/>
  <c r="K14" i="5"/>
  <c r="I14" i="5"/>
  <c r="S56" i="5"/>
  <c r="P56" i="5"/>
  <c r="Q56" i="5"/>
  <c r="O56" i="5"/>
  <c r="M56" i="5"/>
  <c r="D56" i="5"/>
  <c r="E27" i="6" s="1"/>
  <c r="J56" i="5"/>
  <c r="K56" i="5"/>
  <c r="I56" i="5"/>
  <c r="P49" i="5"/>
  <c r="Q49" i="5"/>
  <c r="S49" i="5"/>
  <c r="D49" i="5" s="1"/>
  <c r="E20" i="6" s="1"/>
  <c r="O49" i="5"/>
  <c r="J49" i="5"/>
  <c r="K49" i="5"/>
  <c r="M49" i="5"/>
  <c r="I49" i="5"/>
  <c r="S33" i="5"/>
  <c r="P33" i="5"/>
  <c r="Q33" i="5"/>
  <c r="O33" i="5"/>
  <c r="M33" i="5"/>
  <c r="D33" i="5" s="1"/>
  <c r="E4" i="6" s="1"/>
  <c r="J33" i="5"/>
  <c r="K33" i="5"/>
  <c r="I33" i="5"/>
  <c r="Q60" i="5"/>
  <c r="S36" i="5"/>
  <c r="P36" i="5"/>
  <c r="Q36" i="5"/>
  <c r="O36" i="5"/>
  <c r="M36" i="5"/>
  <c r="J36" i="5"/>
  <c r="K36" i="5"/>
  <c r="I36" i="5"/>
  <c r="S30" i="5"/>
  <c r="P30" i="5"/>
  <c r="Q30" i="5"/>
  <c r="O30" i="5"/>
  <c r="E43" i="1"/>
  <c r="M30" i="5"/>
  <c r="D30" i="5" s="1"/>
  <c r="J30" i="5"/>
  <c r="K30" i="5"/>
  <c r="I30" i="5"/>
  <c r="Y110" i="5"/>
  <c r="Y109" i="5"/>
  <c r="V109" i="5"/>
  <c r="W109" i="5"/>
  <c r="V110" i="5"/>
  <c r="W110" i="5"/>
  <c r="U110" i="5"/>
  <c r="U109" i="5"/>
  <c r="Y108" i="5"/>
  <c r="Y107" i="5"/>
  <c r="V107" i="5"/>
  <c r="W107" i="5"/>
  <c r="V108" i="5"/>
  <c r="W108" i="5"/>
  <c r="U108" i="5"/>
  <c r="U107" i="5"/>
  <c r="Y106" i="5"/>
  <c r="Y105" i="5"/>
  <c r="U106" i="5"/>
  <c r="V106" i="5"/>
  <c r="W106" i="5"/>
  <c r="V105" i="5"/>
  <c r="W105" i="5"/>
  <c r="U105" i="5"/>
  <c r="S110" i="5"/>
  <c r="S109" i="5"/>
  <c r="D109" i="5" s="1"/>
  <c r="E56" i="1" s="1"/>
  <c r="P109" i="5"/>
  <c r="Q109" i="5"/>
  <c r="P110" i="5"/>
  <c r="Q110" i="5"/>
  <c r="O110" i="5"/>
  <c r="O109" i="5"/>
  <c r="S108" i="5"/>
  <c r="S107" i="5"/>
  <c r="P107" i="5"/>
  <c r="Q107" i="5"/>
  <c r="P108" i="5"/>
  <c r="Q108" i="5"/>
  <c r="O108" i="5"/>
  <c r="O107" i="5"/>
  <c r="O106" i="5"/>
  <c r="P106" i="5"/>
  <c r="Q106" i="5"/>
  <c r="S106" i="5"/>
  <c r="S105" i="5"/>
  <c r="P105" i="5"/>
  <c r="Q105" i="5"/>
  <c r="O105" i="5"/>
  <c r="M106" i="5"/>
  <c r="M107" i="5"/>
  <c r="D107" i="5"/>
  <c r="E54" i="1" s="1"/>
  <c r="M108" i="5"/>
  <c r="D108" i="5" s="1"/>
  <c r="E55" i="1" s="1"/>
  <c r="M109" i="5"/>
  <c r="M110" i="5"/>
  <c r="J106" i="5"/>
  <c r="K106" i="5"/>
  <c r="J107" i="5"/>
  <c r="K107" i="5"/>
  <c r="J108" i="5"/>
  <c r="K108" i="5"/>
  <c r="J109" i="5"/>
  <c r="K109" i="5"/>
  <c r="J110" i="5"/>
  <c r="K110" i="5"/>
  <c r="I106" i="5"/>
  <c r="I107" i="5"/>
  <c r="I108" i="5"/>
  <c r="I109" i="5"/>
  <c r="I110" i="5"/>
  <c r="M105" i="5"/>
  <c r="D105" i="5"/>
  <c r="E52" i="1" s="1"/>
  <c r="J105" i="5"/>
  <c r="K105" i="5"/>
  <c r="I105" i="5"/>
  <c r="E12" i="10"/>
  <c r="E11" i="10"/>
  <c r="E17" i="10"/>
  <c r="E16" i="10"/>
  <c r="E15" i="10"/>
  <c r="E14" i="10"/>
  <c r="E13" i="10"/>
  <c r="E48" i="1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22" i="10"/>
  <c r="A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22" i="10"/>
  <c r="E20" i="10"/>
  <c r="E9" i="10"/>
  <c r="E8" i="10"/>
  <c r="E5" i="10"/>
  <c r="E4" i="10"/>
  <c r="E21" i="10"/>
  <c r="E10" i="10"/>
  <c r="E7" i="10"/>
  <c r="E6" i="10"/>
  <c r="E47" i="1"/>
  <c r="D98" i="5"/>
  <c r="E69" i="6" s="1"/>
  <c r="D67" i="5"/>
  <c r="E38" i="6" s="1"/>
  <c r="D61" i="5" l="1"/>
  <c r="E32" i="6" s="1"/>
  <c r="D57" i="5"/>
  <c r="E28" i="6" s="1"/>
  <c r="D87" i="5"/>
  <c r="E58" i="6" s="1"/>
  <c r="D25" i="5"/>
  <c r="E39" i="1" s="1"/>
  <c r="D40" i="5"/>
  <c r="E11" i="6" s="1"/>
  <c r="D77" i="5"/>
  <c r="E48" i="6" s="1"/>
  <c r="D62" i="5"/>
  <c r="E33" i="6" s="1"/>
  <c r="D99" i="5"/>
  <c r="E70" i="6" s="1"/>
  <c r="D79" i="5"/>
  <c r="E50" i="6" s="1"/>
  <c r="D43" i="5"/>
  <c r="E14" i="6" s="1"/>
  <c r="D95" i="5"/>
  <c r="E66" i="6" s="1"/>
  <c r="D71" i="5"/>
  <c r="E42" i="6" s="1"/>
  <c r="D6" i="5"/>
  <c r="E20" i="1" s="1"/>
  <c r="D7" i="5"/>
  <c r="E21" i="1" s="1"/>
  <c r="D12" i="5"/>
  <c r="E26" i="1" s="1"/>
  <c r="D52" i="5"/>
  <c r="E23" i="6" s="1"/>
  <c r="D91" i="5"/>
  <c r="E62" i="6" s="1"/>
  <c r="D96" i="5"/>
  <c r="E67" i="6" s="1"/>
  <c r="D26" i="5"/>
  <c r="E40" i="1" s="1"/>
  <c r="D106" i="5"/>
  <c r="E53" i="1" s="1"/>
  <c r="D36" i="5"/>
  <c r="E7" i="6" s="1"/>
  <c r="D28" i="5"/>
  <c r="E45" i="1" s="1"/>
  <c r="D53" i="5"/>
  <c r="E24" i="6" s="1"/>
  <c r="D66" i="5"/>
  <c r="E37" i="6" s="1"/>
  <c r="D103" i="5"/>
  <c r="E74" i="6" s="1"/>
  <c r="D74" i="5"/>
  <c r="E45" i="6" s="1"/>
  <c r="D73" i="5"/>
  <c r="E44" i="6" s="1"/>
  <c r="D60" i="5"/>
  <c r="E31" i="6" s="1"/>
  <c r="D85" i="5"/>
  <c r="E56" i="6" s="1"/>
  <c r="D54" i="5"/>
  <c r="E25" i="6" s="1"/>
  <c r="D80" i="5"/>
  <c r="E51" i="6" s="1"/>
  <c r="D89" i="5"/>
  <c r="E60" i="6" s="1"/>
  <c r="D65" i="5"/>
  <c r="E36" i="6" s="1"/>
  <c r="D94" i="5"/>
  <c r="E65" i="6" s="1"/>
  <c r="D102" i="5"/>
  <c r="E73" i="6" s="1"/>
  <c r="D39" i="5"/>
  <c r="E10" i="6" s="1"/>
  <c r="D70" i="5"/>
  <c r="E41" i="6" s="1"/>
  <c r="D78" i="5"/>
  <c r="E49" i="6" s="1"/>
  <c r="D110" i="5"/>
  <c r="E57" i="1" s="1"/>
  <c r="D16" i="5"/>
  <c r="E30" i="1" s="1"/>
  <c r="D15" i="5"/>
  <c r="E29" i="1" s="1"/>
  <c r="D55" i="5"/>
  <c r="E26" i="6" s="1"/>
  <c r="D101" i="5"/>
  <c r="E72" i="6" s="1"/>
  <c r="E31" i="1"/>
  <c r="E49" i="1"/>
  <c r="D18" i="5"/>
  <c r="E50" i="1"/>
  <c r="D41" i="5"/>
  <c r="E12" i="6" s="1"/>
  <c r="D58" i="5"/>
  <c r="E29" i="6" s="1"/>
  <c r="D19" i="5"/>
  <c r="E33" i="1" s="1"/>
  <c r="D72" i="5"/>
  <c r="E43" i="6" s="1"/>
  <c r="D68" i="5"/>
  <c r="E39" i="6" s="1"/>
  <c r="D5" i="5"/>
  <c r="E19" i="1" s="1"/>
  <c r="D38" i="5"/>
  <c r="E9" i="6" s="1"/>
  <c r="D51" i="5"/>
  <c r="E22" i="6" s="1"/>
  <c r="D34" i="5"/>
  <c r="D46" i="5"/>
  <c r="E17" i="6" s="1"/>
  <c r="D90" i="5"/>
  <c r="E61" i="6" s="1"/>
  <c r="D35" i="5"/>
  <c r="E6" i="6" s="1"/>
  <c r="D45" i="5"/>
  <c r="E16" i="6" s="1"/>
  <c r="D88" i="5"/>
  <c r="E59" i="6" s="1"/>
  <c r="D83" i="5"/>
  <c r="E54" i="6" s="1"/>
  <c r="D22" i="5"/>
  <c r="E36" i="1" s="1"/>
  <c r="D37" i="5"/>
  <c r="E8" i="6" s="1"/>
  <c r="D47" i="5"/>
  <c r="E18" i="6" s="1"/>
  <c r="D4" i="5"/>
  <c r="E18" i="1" s="1"/>
  <c r="D81" i="5"/>
  <c r="E52" i="6" s="1"/>
  <c r="E18" i="10"/>
  <c r="E5" i="6" l="1"/>
  <c r="E32" i="1"/>
</calcChain>
</file>

<file path=xl/sharedStrings.xml><?xml version="1.0" encoding="utf-8"?>
<sst xmlns="http://schemas.openxmlformats.org/spreadsheetml/2006/main" count="1308" uniqueCount="777">
  <si>
    <t>Артикул</t>
  </si>
  <si>
    <t>Наименование</t>
  </si>
  <si>
    <t>Размеры Ш*Г*В (мм)</t>
  </si>
  <si>
    <t>Изображение</t>
  </si>
  <si>
    <t>Цена (руб.)</t>
  </si>
  <si>
    <t>Коэффициент</t>
  </si>
  <si>
    <t>Цена с учетом коэффициента (руб.)</t>
  </si>
  <si>
    <t>Стеллаж высокий широкий</t>
  </si>
  <si>
    <t>Стеллаж средний широкий</t>
  </si>
  <si>
    <t>Стеллаж высокий узкий</t>
  </si>
  <si>
    <t>Шкаф высокий широкий (2 низкие двери ЛДСП, 2 средние двери стекло)</t>
  </si>
  <si>
    <t>Шкаф высокий широкий (2 низкие двери ЛДСП, 2 средние двери ЛДСП)</t>
  </si>
  <si>
    <t>Шкаф высокий широкий (2 средние двери ЛДСП)</t>
  </si>
  <si>
    <t>Шкаф высокий широкий (2 высокие двери ЛДСП)</t>
  </si>
  <si>
    <t>Шкаф средний широкий (2 низкие двери ЛДСП)</t>
  </si>
  <si>
    <t>Шкаф средний широкий (2 средние двери ЛДСП)</t>
  </si>
  <si>
    <t>Шкаф средний широкий (2 средние двери стекло)</t>
  </si>
  <si>
    <t>Стеллаж средний узкий</t>
  </si>
  <si>
    <t>Стеллаж низкий узкий</t>
  </si>
  <si>
    <t>Шкаф высокий широкий (2 низкие двери ЛДСП, 2 низкие двери стекло)</t>
  </si>
  <si>
    <t>Шкаф высокий широкий (4 низкие двери ЛДСП)</t>
  </si>
  <si>
    <t>Шкаф высокий широкий (2 средние двери ЛДСП, 2 низкие двери стекло)</t>
  </si>
  <si>
    <t>Шкаф высокий широкий (2 средние двери ЛДСП, 2 низкие двери ЛДСП)</t>
  </si>
  <si>
    <t>Шкаф высокий широкий (2 низкие двери ЛДСП)</t>
  </si>
  <si>
    <t>Шкаф средний широкий (2 низкие двери стекло)</t>
  </si>
  <si>
    <t>Шкаф низкий широкий (2 низкие двери ЛДСП)</t>
  </si>
  <si>
    <t>Шкаф низкий широкий (2 низкие двери стекло)</t>
  </si>
  <si>
    <t>Каркасы шкафов, царги столов, двери - исполнение ЛДСП 18 мм</t>
  </si>
  <si>
    <t>KSR-1</t>
  </si>
  <si>
    <t>KSR-2</t>
  </si>
  <si>
    <t>KSR-3</t>
  </si>
  <si>
    <t>KSR-4</t>
  </si>
  <si>
    <t>KSR-5</t>
  </si>
  <si>
    <t>KB-1</t>
  </si>
  <si>
    <t>KB-2</t>
  </si>
  <si>
    <t>KB-3</t>
  </si>
  <si>
    <t>KTM-1</t>
  </si>
  <si>
    <t>KTS-1</t>
  </si>
  <si>
    <t>Тумба сервисная (3 ящика + распашной фасад)</t>
  </si>
  <si>
    <t>KSM-1</t>
  </si>
  <si>
    <t>900х500х580</t>
  </si>
  <si>
    <t>Стол журнальный на колесах</t>
  </si>
  <si>
    <t>KSP-1</t>
  </si>
  <si>
    <t>KSP-2</t>
  </si>
  <si>
    <t>KPRG-1</t>
  </si>
  <si>
    <t>Стол переговорный (цена указана с опорами)</t>
  </si>
  <si>
    <t>KPR-1</t>
  </si>
  <si>
    <t>KPR-2</t>
  </si>
  <si>
    <t>KOU</t>
  </si>
  <si>
    <t>KST-1</t>
  </si>
  <si>
    <t>KST-2</t>
  </si>
  <si>
    <t>KST-3</t>
  </si>
  <si>
    <t>Стеллаж низкий нирокий</t>
  </si>
  <si>
    <t>KSU-1</t>
  </si>
  <si>
    <t>KSU-2</t>
  </si>
  <si>
    <t>KSU-3</t>
  </si>
  <si>
    <t>KG-1</t>
  </si>
  <si>
    <t>KG-2</t>
  </si>
  <si>
    <t>KSK-5</t>
  </si>
  <si>
    <t>KST-1.1</t>
  </si>
  <si>
    <t>KST-1.2</t>
  </si>
  <si>
    <t>KST-1.2R</t>
  </si>
  <si>
    <t>Шкаф высокий широкий (2 низкие двери ЛДСП, 2 средние двери стекло в раме)</t>
  </si>
  <si>
    <t>KST-1.3</t>
  </si>
  <si>
    <t>KST-1.4</t>
  </si>
  <si>
    <t>KST-1.4R</t>
  </si>
  <si>
    <t>Шкаф высокий широкий (2 низкие двери ЛДСП, 2 низкие двери стекло в раме)</t>
  </si>
  <si>
    <t>KST-1.5</t>
  </si>
  <si>
    <t>KST-1.6</t>
  </si>
  <si>
    <t>KST-1.7</t>
  </si>
  <si>
    <t>KST-1.7R</t>
  </si>
  <si>
    <t>KST-1.8</t>
  </si>
  <si>
    <t>KST-1.9</t>
  </si>
  <si>
    <t>Шкаф высокий широкий (2 средние двери ЛДСП, 2 низкие двери стекло в раме)</t>
  </si>
  <si>
    <t>KST-2.1</t>
  </si>
  <si>
    <t>KST-2.2</t>
  </si>
  <si>
    <t>KST-2.2R</t>
  </si>
  <si>
    <t>Шкаф средний широкий (2 низкие двери стекло в раме)</t>
  </si>
  <si>
    <t>KST-2.3</t>
  </si>
  <si>
    <t>KST-2.4</t>
  </si>
  <si>
    <t>KST-2.4R</t>
  </si>
  <si>
    <t>Шкаф средний широкий (2 средние двери стекло в раме)</t>
  </si>
  <si>
    <t>Шкаф низкий широкий (2 низкие двери стекло в раме)</t>
  </si>
  <si>
    <t>KST-3.1</t>
  </si>
  <si>
    <t>KST-3.2</t>
  </si>
  <si>
    <t>KST-3.2R</t>
  </si>
  <si>
    <t>Дверь средняя правая стекло матовое</t>
  </si>
  <si>
    <t>Дверь средняя левая стекло матовое</t>
  </si>
  <si>
    <t>Дверь низкая правая стекло матовое</t>
  </si>
  <si>
    <t>Дверь низкая левая стекло матовое</t>
  </si>
  <si>
    <t>Дверь средняя правая стекло матовое в раме</t>
  </si>
  <si>
    <t>Дверь средняя левая стекло матовое в раме</t>
  </si>
  <si>
    <t>Дверь низкая правая стекло матовое в раме</t>
  </si>
  <si>
    <t>Дверь низкая левая стекло матовое в раме</t>
  </si>
  <si>
    <t>KO-1</t>
  </si>
  <si>
    <t>NZ 60-100</t>
  </si>
  <si>
    <t>KF-1</t>
  </si>
  <si>
    <t>Фурнитура для стекло (сатин.)</t>
  </si>
  <si>
    <t>**У стекла в рамке фурнитура в комплекте.</t>
  </si>
  <si>
    <t>LT-710</t>
  </si>
  <si>
    <t>Опора для шкафов (металл)</t>
  </si>
  <si>
    <t>KPRG-2</t>
  </si>
  <si>
    <t>Я3-2R/4С</t>
  </si>
  <si>
    <t>Я3-6R/10С</t>
  </si>
  <si>
    <t>Я2-2R/4С</t>
  </si>
  <si>
    <t>Я2-6R/10С</t>
  </si>
  <si>
    <t>Ящик для стекол (4 низкие двери стекло / 2 низкие двери стекло в рамке)</t>
  </si>
  <si>
    <t>Ящик для стекол (10 низких дверей стекло / 6 низких дверей стекло в рамке)</t>
  </si>
  <si>
    <t>Ящик для стекол (4 средние двери стекло / 2 средние двери стекло в рамке)</t>
  </si>
  <si>
    <t>KSR-6</t>
  </si>
  <si>
    <t>KSR-7</t>
  </si>
  <si>
    <t>KSR-8</t>
  </si>
  <si>
    <t>KSR-9</t>
  </si>
  <si>
    <t>KSR-10</t>
  </si>
  <si>
    <t>Стол руководителя криволинейный</t>
  </si>
  <si>
    <t>Стол руководителя прямоугольный</t>
  </si>
  <si>
    <t>1600*920*765</t>
  </si>
  <si>
    <t>1800*940*765</t>
  </si>
  <si>
    <t>2000*960*765</t>
  </si>
  <si>
    <t>2200*980*765</t>
  </si>
  <si>
    <t>1400*900*765</t>
  </si>
  <si>
    <t>1600*900*765</t>
  </si>
  <si>
    <t>1800*900*765</t>
  </si>
  <si>
    <t>2000*900*765</t>
  </si>
  <si>
    <t>2200*900*765</t>
  </si>
  <si>
    <t>904х1204х765</t>
  </si>
  <si>
    <t>904х904х765</t>
  </si>
  <si>
    <t>804x1004x765</t>
  </si>
  <si>
    <t>Брифинг-приставка для криволинейного стола (опора КО-1 в комплекте)</t>
  </si>
  <si>
    <t>KB-4</t>
  </si>
  <si>
    <t>KB-5</t>
  </si>
  <si>
    <t>Брифинг-приставка для прямоугольного стола (опора LT-710 в комплекте)</t>
  </si>
  <si>
    <t>900*700*765</t>
  </si>
  <si>
    <t>1300*700*765</t>
  </si>
  <si>
    <t>KTP-1 (L)</t>
  </si>
  <si>
    <t>KTP-1 (R)</t>
  </si>
  <si>
    <t>900*500*765</t>
  </si>
  <si>
    <t>Тумба приставная с топом для прямоугольного стола левая (определяется в зависимости от стороны стола, к которой она ставится)</t>
  </si>
  <si>
    <t>Тумба приставная с топом для прямоугольного стола правая (определяется в зависимости от стороны стола, к которой она ставится)</t>
  </si>
  <si>
    <t>KTP-2 (L)</t>
  </si>
  <si>
    <t>KTP-2 (R)</t>
  </si>
  <si>
    <t>Тумба приставная с топом для криволинейного стола левая (определяется в зависимости от стороны стола, к которой она ставится)</t>
  </si>
  <si>
    <t>1300*500*765</t>
  </si>
  <si>
    <t xml:space="preserve">   левая</t>
  </si>
  <si>
    <t>412*470*650</t>
  </si>
  <si>
    <t>1190*470*682</t>
  </si>
  <si>
    <t>Тумба мобильная (3 ящика, центральный замок)</t>
  </si>
  <si>
    <t>1500*900*765</t>
  </si>
  <si>
    <t>KSP-3</t>
  </si>
  <si>
    <t>Стол переговорный (два положения установки царги: посередине и скраю)</t>
  </si>
  <si>
    <t>900*900*765</t>
  </si>
  <si>
    <t>KPR-3</t>
  </si>
  <si>
    <t>Приставка для переговорного стола (может комплектоваться опорами KOU или KO-1)</t>
  </si>
  <si>
    <t>900*450*36</t>
  </si>
  <si>
    <t>1800*900*36</t>
  </si>
  <si>
    <t>1900*900*36</t>
  </si>
  <si>
    <t>KPR-4(L)</t>
  </si>
  <si>
    <t>KPR-4(R)</t>
  </si>
  <si>
    <t>Угловой модуль переговорного стола левый (левый / правый - отличаются направлением текстуры на столешнице изделия)</t>
  </si>
  <si>
    <t>Угловой модуль переговорного стола правый (левый / правый - отличаются направлением текстуры на столешнице изделия)</t>
  </si>
  <si>
    <t xml:space="preserve">   левый</t>
  </si>
  <si>
    <t>Опора для приставок ЛДСП</t>
  </si>
  <si>
    <t>402*402*729</t>
  </si>
  <si>
    <t>Опора для приставок металлическая (цвет - серый)</t>
  </si>
  <si>
    <t>D=76мм, H=729мм</t>
  </si>
  <si>
    <t>2400*1200*750</t>
  </si>
  <si>
    <t>1800*1100*750</t>
  </si>
  <si>
    <t>Гардероб (верхняя полка, выдвижная вешалка)</t>
  </si>
  <si>
    <t>601*432*2060</t>
  </si>
  <si>
    <t>801*432*2060</t>
  </si>
  <si>
    <t>Шкаф-купе (две зеркальные двери, секция с полками, ниша с 2-мя ящиками, гардеробная секция с верхней полкой и вешалкой-штангой)</t>
  </si>
  <si>
    <t>1197*610*2060</t>
  </si>
  <si>
    <t>801*432*1260</t>
  </si>
  <si>
    <t>801*432*958</t>
  </si>
  <si>
    <t>401*432*2060</t>
  </si>
  <si>
    <t>KSU-1.1(L)</t>
  </si>
  <si>
    <t>KSU-1.1(R)</t>
  </si>
  <si>
    <t>Шкаф высокий узкий левый (1 низкая дверь ЛДСП)</t>
  </si>
  <si>
    <t>Шкаф высокий узкий правый (1 низкая дверь ЛДСП)</t>
  </si>
  <si>
    <t>KSU-1.2(L)</t>
  </si>
  <si>
    <t>KSU-1.2(R)</t>
  </si>
  <si>
    <t>Шкаф высокий узкий левый (1 низкая дверь ЛДСП, 1 средняя дверь стекло)</t>
  </si>
  <si>
    <t>Шкаф высокий узкий правый (1 низкая дверь ЛДСП, 1 средняя дверь стекло)</t>
  </si>
  <si>
    <t>KSU-1.2R(L)</t>
  </si>
  <si>
    <t>KSU-1.2R(R)</t>
  </si>
  <si>
    <t>Шкаф высокий узкий левый (1 низкая дверь ЛДСП, 1 средняя дверь стекло в раме)</t>
  </si>
  <si>
    <t>KSU-1.3(L)</t>
  </si>
  <si>
    <t>Шкаф высокий узкий правый (1 низкая дверь ЛДСП, 1 средняя дверь стекло в раме)</t>
  </si>
  <si>
    <t>Шкаф высокий узкий левый (1 низкая дверь ЛДСП, 1 средняя дверь ЛДСП)</t>
  </si>
  <si>
    <t>Шкаф высокий узкий правый (1 низкая дверь ЛДСП, 1 средняя дверь ЛДСП)</t>
  </si>
  <si>
    <t>KSU-1.3(R)</t>
  </si>
  <si>
    <t>KSU-1.4(L)</t>
  </si>
  <si>
    <t>KSU-1.4(R)</t>
  </si>
  <si>
    <t>Шкаф высокий узкий левый (1 низкая дверь ЛДСП, 1 низкая дверь стекло)</t>
  </si>
  <si>
    <t>Шкаф высокий узкий правый (1 низкая дверь ЛДСП, 1 низкая дверь стекло)</t>
  </si>
  <si>
    <t>KSU-1.4R(L)</t>
  </si>
  <si>
    <t>KSU-1.4R(R)</t>
  </si>
  <si>
    <t>Шкаф высокий узкий левый (1 низкая дверь ЛДСП, 1 низкая дверь стекло в раме)</t>
  </si>
  <si>
    <t>Шкаф высокий узкий правый (1 низкая дверь ЛДСП, 1 низкая дверь стекло в раме)</t>
  </si>
  <si>
    <t>KSU-1.5(L)</t>
  </si>
  <si>
    <t>KSU-1.5(R)</t>
  </si>
  <si>
    <t>Шкаф высокий узкий левый (2 низкие двери ЛДСП)</t>
  </si>
  <si>
    <t>Шкаф высокий узкий правый (2 низкие двери ЛДСП)</t>
  </si>
  <si>
    <t>KSU-1.6(L)</t>
  </si>
  <si>
    <t>KSU-1.6(R)</t>
  </si>
  <si>
    <t>Шкаф высокий узкий левый (1 средняя дверь ЛДСП)</t>
  </si>
  <si>
    <t>Шкаф высокий узкий правый (1 средняя дверь ЛДСП)</t>
  </si>
  <si>
    <t>KSU-1.7(L)</t>
  </si>
  <si>
    <t>KSU-1.7(R)</t>
  </si>
  <si>
    <t>KSU-1.7R(L)</t>
  </si>
  <si>
    <t>KSU-1.7R(R)</t>
  </si>
  <si>
    <t>KSU-1.8(L)</t>
  </si>
  <si>
    <t>KSU-1.8(R)</t>
  </si>
  <si>
    <t>KSU-1.9(L)</t>
  </si>
  <si>
    <t>KSU-1.9(R)</t>
  </si>
  <si>
    <t>Шкаф высокий узкий левый (1 средняя дверь ЛДСП, 1 низкая дверь стекло)</t>
  </si>
  <si>
    <t>Шкаф высокий узкий правый (1 средняя дверь ЛДСП, 1 низкая дверь стекло)</t>
  </si>
  <si>
    <t>Шкаф высокий узкий левый (1 средняя дверь ЛДСП, 1 низкая дверь стекло в раме)</t>
  </si>
  <si>
    <t>Шкаф высокий узкий правый (1 средняя дверь ЛДСП, 1 низкая дверь стекло в раме)</t>
  </si>
  <si>
    <t>Шкаф высокий узкий левый (1 средняя дверь ЛДСП, 1 низкая дверь ЛДСП)</t>
  </si>
  <si>
    <t>Шкаф высокий узкий правый (1 средняя дверь ЛДСП, 1 низкая дверь ЛДСП)</t>
  </si>
  <si>
    <t>Шкаф высокий узкий левый (1 высокая дверь ЛДСП)</t>
  </si>
  <si>
    <t>Шкаф высокий узкий правый (1 высокая дверь ЛДСП)</t>
  </si>
  <si>
    <t>401*432*1260</t>
  </si>
  <si>
    <t>KSU-2.1(L)</t>
  </si>
  <si>
    <t>KSU-2.1(R)</t>
  </si>
  <si>
    <t>KSU-2.2(L)</t>
  </si>
  <si>
    <t>KSU-2.2(R)</t>
  </si>
  <si>
    <t>KSU-2.2R(L)</t>
  </si>
  <si>
    <t>KSU-2.2R(R)</t>
  </si>
  <si>
    <t>KSU-2.3(L)</t>
  </si>
  <si>
    <t>KSU-2.3(R)</t>
  </si>
  <si>
    <t>KSU-2.4(L)</t>
  </si>
  <si>
    <t>KSU-2.4(R)</t>
  </si>
  <si>
    <t>KSU-2.4R(L)</t>
  </si>
  <si>
    <t>KSU-2.4R(R)</t>
  </si>
  <si>
    <t>Шкаф средний узкий левый (1 низкая дверь ЛДСП)</t>
  </si>
  <si>
    <t>Шкаф средний узкий правый (1 низкая дверь ЛДСП)</t>
  </si>
  <si>
    <t>Шкаф средний узкий левый (1 низкая дверь стекло)</t>
  </si>
  <si>
    <t>Шкаф средний узкий правый (1 низкая дверь стекло)</t>
  </si>
  <si>
    <t>Шкаф средний узкий левый (1 низкая дверь стекло в раме)</t>
  </si>
  <si>
    <t>Шкаф средний узкий правый (1 низкая дверь стекло в раме)</t>
  </si>
  <si>
    <t>Шкаф средний узкий левый (1 средняя дверь ЛДСП)</t>
  </si>
  <si>
    <t>Шкаф средний узкий правый (1 средняя дверь ЛДСП)</t>
  </si>
  <si>
    <t>Шкаф средний узкий левый (1 средняя дверь стекло)</t>
  </si>
  <si>
    <t>Шкаф средний узкий правый (1 средняя дверь стекло)</t>
  </si>
  <si>
    <t>Шкаф средний узкий левый (1 средняя дверь стекло в раме)</t>
  </si>
  <si>
    <t>Шкаф средний узкий правый (1 средняя дверь стекло в раме)</t>
  </si>
  <si>
    <t>401*432*958</t>
  </si>
  <si>
    <t>KSU-3.1(L)</t>
  </si>
  <si>
    <t>KSU-3.1(R)</t>
  </si>
  <si>
    <t>KSU-3.2(L)</t>
  </si>
  <si>
    <t>KSU-3.2(R)</t>
  </si>
  <si>
    <t>KSU-3.2R(L)</t>
  </si>
  <si>
    <t>KSU-3.2R(R)</t>
  </si>
  <si>
    <t>Шкаф низкий узкий левый (1 низкая дверь ЛДСП)</t>
  </si>
  <si>
    <t>Шкаф низкий узкий правый (1 низкая дверь ЛДСП)</t>
  </si>
  <si>
    <t>Шкаф низкий узкий левый (1 низкая дверь стекло)</t>
  </si>
  <si>
    <t>Шкаф низкий узкий правый (1 низкая дверь стекло)</t>
  </si>
  <si>
    <t>Шкаф низкий узкий левый (1 низкая дверь стекло в раме)</t>
  </si>
  <si>
    <t>Шкаф низкий узкий правый (1 низкая дверь стекло в раме)</t>
  </si>
  <si>
    <t>KD-1 (L)</t>
  </si>
  <si>
    <t>KD-1 (R)</t>
  </si>
  <si>
    <t>KD-2 (L)</t>
  </si>
  <si>
    <t>KD-2 (R)</t>
  </si>
  <si>
    <t>KD-3 (L)</t>
  </si>
  <si>
    <t>KD-3 (R)</t>
  </si>
  <si>
    <t>Дверь высокая ЛДСП левая</t>
  </si>
  <si>
    <t>Дверь высокая ЛДСП правая</t>
  </si>
  <si>
    <t>Дверь средняя ЛДСП левая</t>
  </si>
  <si>
    <t>Дверь средняя ЛДСП правая</t>
  </si>
  <si>
    <t>Дверь низкая ЛДСП левая</t>
  </si>
  <si>
    <t>Дверь низкая ЛДСП правая</t>
  </si>
  <si>
    <t>KS-2 (L)</t>
  </si>
  <si>
    <t>KS-3 (L)</t>
  </si>
  <si>
    <t>KS-3 (R)</t>
  </si>
  <si>
    <t>KS-2 (R)</t>
  </si>
  <si>
    <t>KS-2R (L)</t>
  </si>
  <si>
    <t>KS-2R (R)</t>
  </si>
  <si>
    <t>KS-3R (L)</t>
  </si>
  <si>
    <t>KS-3R (R)</t>
  </si>
  <si>
    <t>396*1897*18</t>
  </si>
  <si>
    <t>396*1097*18</t>
  </si>
  <si>
    <t>396*795*18</t>
  </si>
  <si>
    <t>396*1097*4</t>
  </si>
  <si>
    <t>396*795*4</t>
  </si>
  <si>
    <t>396*1097*20</t>
  </si>
  <si>
    <t>396*795*20</t>
  </si>
  <si>
    <t>Опора металлическая квадратная (цвет: белый, серый, антрацит)</t>
  </si>
  <si>
    <t>100*100*714</t>
  </si>
  <si>
    <t>40*40*100</t>
  </si>
  <si>
    <t>Тумба приставная с топом для криволинейного стола правая (определяется в зависимости от стороны стола, к которой она ставится)</t>
  </si>
  <si>
    <t>VR.SP-5-60.1G</t>
  </si>
  <si>
    <t>Стол журнальный круглый</t>
  </si>
  <si>
    <t>600x600x450</t>
  </si>
  <si>
    <t>VR.SP-5-60.2G</t>
  </si>
  <si>
    <t>Стол журнальный квадратный</t>
  </si>
  <si>
    <t>VR.SP-5-90.1</t>
  </si>
  <si>
    <t>Стол круглый</t>
  </si>
  <si>
    <t>900x900x750</t>
  </si>
  <si>
    <t>VR.SP-5-90.2</t>
  </si>
  <si>
    <t>Стол квадратный</t>
  </si>
  <si>
    <t>VR.SP-5-180.1</t>
  </si>
  <si>
    <t>Стол овальный</t>
  </si>
  <si>
    <t>1800x900x750</t>
  </si>
  <si>
    <t>VR.SP-5-180.2</t>
  </si>
  <si>
    <t>Стол прямоугольный</t>
  </si>
  <si>
    <t xml:space="preserve"> Ящик для фасадов YA-1-4R  </t>
  </si>
  <si>
    <t>YA-1-4R</t>
  </si>
  <si>
    <t xml:space="preserve"> Ящик для фасадов YA-1-6R  </t>
  </si>
  <si>
    <t>YA-1-6R</t>
  </si>
  <si>
    <t xml:space="preserve"> Ящик для фасадов YA-2-2R/4C  </t>
  </si>
  <si>
    <t>YA-2-2R/4C</t>
  </si>
  <si>
    <t xml:space="preserve"> Ящик для фасадов YA-2-4R/10C  </t>
  </si>
  <si>
    <t>YA-2-4R/10C</t>
  </si>
  <si>
    <t xml:space="preserve"> Ящик для фасадов YA-2-6R  </t>
  </si>
  <si>
    <t>YA-2-6R</t>
  </si>
  <si>
    <t xml:space="preserve"> Ящик для фасадов YA-3-2R/4C  </t>
  </si>
  <si>
    <t>YA-3-2R/4C</t>
  </si>
  <si>
    <t xml:space="preserve"> Ящик для фасадов YA-3-4R/10C  </t>
  </si>
  <si>
    <t>YA-3-4R/10C</t>
  </si>
  <si>
    <t xml:space="preserve"> Ящик для фасадов YA-3-6R  </t>
  </si>
  <si>
    <t>YA-3-6R</t>
  </si>
  <si>
    <t xml:space="preserve"> Ящик для фасадов YA-4-2R  </t>
  </si>
  <si>
    <t>YA-4-2R</t>
  </si>
  <si>
    <t xml:space="preserve"> Ящик для фасадов YA-4-4R  </t>
  </si>
  <si>
    <t>YA-4-4R</t>
  </si>
  <si>
    <t xml:space="preserve"> Ящик для фасадов YA-4-6R  </t>
  </si>
  <si>
    <t>YA-4-6R</t>
  </si>
  <si>
    <t xml:space="preserve"> Ящик для фасадов YA-1-2R  </t>
  </si>
  <si>
    <t>YA-1-2R</t>
  </si>
  <si>
    <t>Я1-2R</t>
  </si>
  <si>
    <t>Я4-2R</t>
  </si>
  <si>
    <t>Я4-6R</t>
  </si>
  <si>
    <t>Я5-2R</t>
  </si>
  <si>
    <t>Ящик для стекол (2 высокие двери стекло в рамке)</t>
  </si>
  <si>
    <t>Ящик для стекол (2 двери стекло в рамке LT-S4R)</t>
  </si>
  <si>
    <t>Ящик для стекол (6 дверей стекло в рамке LT-S4R)</t>
  </si>
  <si>
    <t>Ящик для стекол (2 двери стекло в рамке LT-S5R)</t>
  </si>
  <si>
    <t>VR.SP-5-60.1G *</t>
  </si>
  <si>
    <t>VR.SP-5-60.2G *</t>
  </si>
  <si>
    <t>VR.SP-5-90.1 *</t>
  </si>
  <si>
    <t>VR.SP-5-90.2 *</t>
  </si>
  <si>
    <t>VR.SP-5-180.1 *</t>
  </si>
  <si>
    <t>VR.SP-5-180.2 *</t>
  </si>
  <si>
    <t>1204*904*765</t>
  </si>
  <si>
    <t>904*904*765</t>
  </si>
  <si>
    <t>1004*804*765</t>
  </si>
  <si>
    <t>KS-2 R (L)</t>
  </si>
  <si>
    <t>KS-2 R (R)</t>
  </si>
  <si>
    <t>KS-3 R (R)</t>
  </si>
  <si>
    <t>KS-3 R (L)</t>
  </si>
  <si>
    <t>KST-1.2 R</t>
  </si>
  <si>
    <t>KST-1.4 R</t>
  </si>
  <si>
    <t>KST-1.7 R</t>
  </si>
  <si>
    <t>KST-2.2 R</t>
  </si>
  <si>
    <t>KST-2.4 R</t>
  </si>
  <si>
    <t>KST-3.2 R</t>
  </si>
  <si>
    <t>KSU-1.1 (L)</t>
  </si>
  <si>
    <t>KSU-1.1 (R)</t>
  </si>
  <si>
    <t>KSU-1.2 (L)</t>
  </si>
  <si>
    <t>KSU-1.2 (R)</t>
  </si>
  <si>
    <t>KSU-1.2 R (L)</t>
  </si>
  <si>
    <t>KSU-1.2 R (R)</t>
  </si>
  <si>
    <t>KSU-1.3 (L)</t>
  </si>
  <si>
    <t>KSU-1.3 (R)</t>
  </si>
  <si>
    <t>KSU-1.4 (L)</t>
  </si>
  <si>
    <t>KSU-1.4 (R)</t>
  </si>
  <si>
    <t>KSU-1.4 R (L)</t>
  </si>
  <si>
    <t>KSU-1.4 R (R)</t>
  </si>
  <si>
    <t>KSU-1.5 (L)</t>
  </si>
  <si>
    <t>KSU-1.5 (R)</t>
  </si>
  <si>
    <t>KSU-1.6 (L)</t>
  </si>
  <si>
    <t>KSU-1.6 (R)</t>
  </si>
  <si>
    <t>KSU-1.7 (L)</t>
  </si>
  <si>
    <t>KSU-1.7 (R)</t>
  </si>
  <si>
    <t>KSU-1.7 R (L)</t>
  </si>
  <si>
    <t>KSU-1.7 R (R)</t>
  </si>
  <si>
    <t>KSU-1.8 (L)</t>
  </si>
  <si>
    <t>KSU-1.8 (R)</t>
  </si>
  <si>
    <t>KSU-1.9 (L)</t>
  </si>
  <si>
    <t>KSU-1.9 (R)</t>
  </si>
  <si>
    <t>KSU-2.1 (L)</t>
  </si>
  <si>
    <t>KSU-2.1 (R)</t>
  </si>
  <si>
    <t>KSU-2.2 (L)</t>
  </si>
  <si>
    <t>KSU-2.2 (R)</t>
  </si>
  <si>
    <t>KSU-2.2 R (L)</t>
  </si>
  <si>
    <t>KSU-2.2 R (R)</t>
  </si>
  <si>
    <t>KSU-2.3 (L)</t>
  </si>
  <si>
    <t>KSU-2.3 (R)</t>
  </si>
  <si>
    <t>KSU-2.4 (L)</t>
  </si>
  <si>
    <t>KSU-2.4 (R)</t>
  </si>
  <si>
    <t>KSU-2.4 R (L)</t>
  </si>
  <si>
    <t>KSU-2.4 R (R)</t>
  </si>
  <si>
    <t>KSU-3.1 (L)</t>
  </si>
  <si>
    <t>KSU-3.1 (R)</t>
  </si>
  <si>
    <t>KSU-3.2 (L)</t>
  </si>
  <si>
    <t>KSU-3.2 (R)</t>
  </si>
  <si>
    <t>KSU-3.2 R (L)</t>
  </si>
  <si>
    <t>KSU-3.2 R (R)</t>
  </si>
  <si>
    <t>KPR-4 (L)</t>
  </si>
  <si>
    <t>KPR-4 (R)</t>
  </si>
  <si>
    <t>УТ-00000095</t>
  </si>
  <si>
    <t>УТ-00000096</t>
  </si>
  <si>
    <t>УТ-00000099</t>
  </si>
  <si>
    <t>УТ-00000110</t>
  </si>
  <si>
    <t>УТ-00000111</t>
  </si>
  <si>
    <t>УТ-00000120</t>
  </si>
  <si>
    <t>УТ-00000121</t>
  </si>
  <si>
    <t>УТ-00000137</t>
  </si>
  <si>
    <t>УТ-00000239</t>
  </si>
  <si>
    <t>УТ-00000243</t>
  </si>
  <si>
    <t>УТ-00000244</t>
  </si>
  <si>
    <t>УТ-00000245</t>
  </si>
  <si>
    <t>УТ-00000246</t>
  </si>
  <si>
    <t>УТ-00000247</t>
  </si>
  <si>
    <t>УТ-00000270</t>
  </si>
  <si>
    <t>УТ-00000271</t>
  </si>
  <si>
    <t>УТ-00000272</t>
  </si>
  <si>
    <t>УТ-00000273</t>
  </si>
  <si>
    <t>УТ-00000278</t>
  </si>
  <si>
    <t>УТ-00000328</t>
  </si>
  <si>
    <t>ЦБ-00005173</t>
  </si>
  <si>
    <t>ЦБ-00005174</t>
  </si>
  <si>
    <t>ЦБ-00005175</t>
  </si>
  <si>
    <t>ЦБ-00005176</t>
  </si>
  <si>
    <t>ЦБ-00005177</t>
  </si>
  <si>
    <t>ЦБ-00005178</t>
  </si>
  <si>
    <t>ЦБ-00005179</t>
  </si>
  <si>
    <t>ЦБ-00005180</t>
  </si>
  <si>
    <t>ЦБ-00013423</t>
  </si>
  <si>
    <t>ЦБ-00013428</t>
  </si>
  <si>
    <t>ЦБ-00013434</t>
  </si>
  <si>
    <t>ЦБ-00013435</t>
  </si>
  <si>
    <t>ЦБ-00013436</t>
  </si>
  <si>
    <t>ЦБ-00013437</t>
  </si>
  <si>
    <t>ЦБ-00013438</t>
  </si>
  <si>
    <t>ЦБ-00013439</t>
  </si>
  <si>
    <t>ЦБ-00013440</t>
  </si>
  <si>
    <t>ЦБ-00013441</t>
  </si>
  <si>
    <t>ЦБ-00013442</t>
  </si>
  <si>
    <t>ЦБ-00013443</t>
  </si>
  <si>
    <t>ЦБ-00013444</t>
  </si>
  <si>
    <t>ЦБ-00013445</t>
  </si>
  <si>
    <t>ЦБ-00013446</t>
  </si>
  <si>
    <t>ЦБ-00013447</t>
  </si>
  <si>
    <t>ЦБ-00013448</t>
  </si>
  <si>
    <t>ЦБ-00013449</t>
  </si>
  <si>
    <t>ЦБ-00013450</t>
  </si>
  <si>
    <t>ЦБ-00013451</t>
  </si>
  <si>
    <t>ЦБ-00013452</t>
  </si>
  <si>
    <t>ЦБ-00013453</t>
  </si>
  <si>
    <t>ЦБ-00013454</t>
  </si>
  <si>
    <t>ЦБ-00013455</t>
  </si>
  <si>
    <t>ЦБ-00013456</t>
  </si>
  <si>
    <t>ЦБ-00013457</t>
  </si>
  <si>
    <t>ЦБ-00013458</t>
  </si>
  <si>
    <t>ЦБ-00013459</t>
  </si>
  <si>
    <t>ЦБ-00013460</t>
  </si>
  <si>
    <t>ЦБ-00013461</t>
  </si>
  <si>
    <t>ЦБ-00013462</t>
  </si>
  <si>
    <t>ЦБ-00013463</t>
  </si>
  <si>
    <t>ЦБ-00013464</t>
  </si>
  <si>
    <t>ЦБ-00013465</t>
  </si>
  <si>
    <t>ЦБ-00013466</t>
  </si>
  <si>
    <t>ЦБ-00013467</t>
  </si>
  <si>
    <t>ЦБ-00013468</t>
  </si>
  <si>
    <t>ЦБ-00013469</t>
  </si>
  <si>
    <t>ЦБ-00013470</t>
  </si>
  <si>
    <t>ЦБ-00013471</t>
  </si>
  <si>
    <t>ЦБ-00013472</t>
  </si>
  <si>
    <t>ЦБ-00013473</t>
  </si>
  <si>
    <t>ЦБ-00013474</t>
  </si>
  <si>
    <t>ЦБ-00013475</t>
  </si>
  <si>
    <t>ЦБ-00013476</t>
  </si>
  <si>
    <t>ЦБ-00013477</t>
  </si>
  <si>
    <t>ЦБ-00013478</t>
  </si>
  <si>
    <t>ЦБ-00013479</t>
  </si>
  <si>
    <t>ЦБ-00013480</t>
  </si>
  <si>
    <t>ЦБ-00013481</t>
  </si>
  <si>
    <t>ЦБ-00013482</t>
  </si>
  <si>
    <t>ЦБ-00013483</t>
  </si>
  <si>
    <t>ЦБ-00013484</t>
  </si>
  <si>
    <t>ЦБ-00013485</t>
  </si>
  <si>
    <t>ЦБ-00013486</t>
  </si>
  <si>
    <t>ЦБ-00013487</t>
  </si>
  <si>
    <t>ЦБ-00013488</t>
  </si>
  <si>
    <t>ЦБ-00013489</t>
  </si>
  <si>
    <t>ЦБ-00013490</t>
  </si>
  <si>
    <t>ЦБ-00013491</t>
  </si>
  <si>
    <t>ЦБ-00013492</t>
  </si>
  <si>
    <t>ЦБ-00013493</t>
  </si>
  <si>
    <t>ЦБ-00013494</t>
  </si>
  <si>
    <t>ЦБ-00013495</t>
  </si>
  <si>
    <t>ЦБ-00013496</t>
  </si>
  <si>
    <t>ЦБ-00013497</t>
  </si>
  <si>
    <t>ЦБ-00026612</t>
  </si>
  <si>
    <t>ЦБ-00026613</t>
  </si>
  <si>
    <t>ЦБ-00026614</t>
  </si>
  <si>
    <t>ЦБ-00026615</t>
  </si>
  <si>
    <t>ЦБ-00026616</t>
  </si>
  <si>
    <t>ЦБ-00026617</t>
  </si>
  <si>
    <t>ЦБ-00026618</t>
  </si>
  <si>
    <t>ЦБ-00026619</t>
  </si>
  <si>
    <t>ЦБ-00026620</t>
  </si>
  <si>
    <t>ЦБ-00026621</t>
  </si>
  <si>
    <t>ЦБ-00026622</t>
  </si>
  <si>
    <t>ЦБ-00026623</t>
  </si>
  <si>
    <t>ЦБ-00032156</t>
  </si>
  <si>
    <t>ЦБ-00032173</t>
  </si>
  <si>
    <t>ЦБ-00032201</t>
  </si>
  <si>
    <t>ЦБ-00032214</t>
  </si>
  <si>
    <t>ЦБ-00032222</t>
  </si>
  <si>
    <t>ЦБ-00032231</t>
  </si>
  <si>
    <t>ЦБ-00032240</t>
  </si>
  <si>
    <t>ЦБ-00032250</t>
  </si>
  <si>
    <t>ЦБ-00032258</t>
  </si>
  <si>
    <t>ЦБ-00032268</t>
  </si>
  <si>
    <t>ЦБ-00032276</t>
  </si>
  <si>
    <t>ЦБ-00032307</t>
  </si>
  <si>
    <t>ЦБ-00032310</t>
  </si>
  <si>
    <t>ЦБ-00062663</t>
  </si>
  <si>
    <t>ЦБ-00062664</t>
  </si>
  <si>
    <t>ЦБ-00062665</t>
  </si>
  <si>
    <t>ЦБ-00062666</t>
  </si>
  <si>
    <t>ЦБ-00062667</t>
  </si>
  <si>
    <t>ЦБ-00062668</t>
  </si>
  <si>
    <t>ЦБ-00062669</t>
  </si>
  <si>
    <t>ЦБ-00062670</t>
  </si>
  <si>
    <t>ЦБ-00062671</t>
  </si>
  <si>
    <t>ЦБ-00062672</t>
  </si>
  <si>
    <t>ЦБ-00062673</t>
  </si>
  <si>
    <t>ЦБ-00062674</t>
  </si>
  <si>
    <t>Опора для приставок металлическая</t>
  </si>
  <si>
    <t>ЦБ-00013504</t>
  </si>
  <si>
    <t>ЦБ-00013509</t>
  </si>
  <si>
    <t>ЦБ-00013579</t>
  </si>
  <si>
    <t>ЦБ-00027514</t>
  </si>
  <si>
    <t>ЦБ-00027515</t>
  </si>
  <si>
    <t>ЦБ-00027516</t>
  </si>
  <si>
    <t>ЦБ-00027519</t>
  </si>
  <si>
    <t>ЦБ-00027586</t>
  </si>
  <si>
    <t>ЦБ-00027587</t>
  </si>
  <si>
    <t>ЦБ-00028253</t>
  </si>
  <si>
    <t>ЦБ-00002639</t>
  </si>
  <si>
    <t>VR.S-SP-5-60.1G</t>
  </si>
  <si>
    <t>Столешница круглая стола журнального</t>
  </si>
  <si>
    <t>600x600x22/25</t>
  </si>
  <si>
    <t>VR.S-SP-5-60.2G</t>
  </si>
  <si>
    <t>Столешница квадратная стола журнального</t>
  </si>
  <si>
    <t>VR.S-SP-5-90.1</t>
  </si>
  <si>
    <t>Столешница круглая</t>
  </si>
  <si>
    <t>900x900x22/25</t>
  </si>
  <si>
    <t>VR.S-SP-5-90.2</t>
  </si>
  <si>
    <t>Столешница квадратная</t>
  </si>
  <si>
    <t>VR.S-SP-5-180.1</t>
  </si>
  <si>
    <t>Столешница овальная</t>
  </si>
  <si>
    <t>1800x900x22/25</t>
  </si>
  <si>
    <t>VR.S-SP-5-180.2</t>
  </si>
  <si>
    <t>Столешница прямоугольная</t>
  </si>
  <si>
    <t>КРУГ.ОСН-36</t>
  </si>
  <si>
    <t>Основание стола круглое D=360*8</t>
  </si>
  <si>
    <t>360х360х8</t>
  </si>
  <si>
    <t>КВАД.ОСН-36</t>
  </si>
  <si>
    <t>Основание стола квадратное</t>
  </si>
  <si>
    <t>КРУГ.ОСН-49</t>
  </si>
  <si>
    <t>460х460х8</t>
  </si>
  <si>
    <t>КВАД.ОСН-49</t>
  </si>
  <si>
    <t>ИК-00000540</t>
  </si>
  <si>
    <t>ИК-00000539</t>
  </si>
  <si>
    <t>ИК-00000537</t>
  </si>
  <si>
    <t>ИК-00000538</t>
  </si>
  <si>
    <t>КРУГ.ОП-4</t>
  </si>
  <si>
    <t>Опора стола круглая</t>
  </si>
  <si>
    <t>D=76x411</t>
  </si>
  <si>
    <t>ИК-00000544</t>
  </si>
  <si>
    <t>КВАД.ОП-4</t>
  </si>
  <si>
    <t>Опора стола квадратная</t>
  </si>
  <si>
    <t>100x100x411</t>
  </si>
  <si>
    <t>ИК-00000542</t>
  </si>
  <si>
    <t>КРУГ.ОП-7</t>
  </si>
  <si>
    <t>D=76x711</t>
  </si>
  <si>
    <t>ИК-00000543</t>
  </si>
  <si>
    <t>КВАД.ОП-7</t>
  </si>
  <si>
    <t>100x100x711</t>
  </si>
  <si>
    <t>ИК-00000541</t>
  </si>
  <si>
    <t>Размер</t>
  </si>
  <si>
    <t>Цена</t>
  </si>
  <si>
    <t>Наименование ЭЛЕМЕНТА №1</t>
  </si>
  <si>
    <t>Кол-во</t>
  </si>
  <si>
    <t>Наименование ЭЛЕМЕНТА №2</t>
  </si>
  <si>
    <t>Наименование ЭЛЕМЕНТА №3</t>
  </si>
  <si>
    <t>Наименование ЭЛЕМЕНТА №4</t>
  </si>
  <si>
    <t>Наименование ЭЛЕМЕНТА №5</t>
  </si>
  <si>
    <t>Наименование ЭЛЕМЕНТА №6</t>
  </si>
  <si>
    <t>KB-1 1/2</t>
  </si>
  <si>
    <t>KB-2 1/2</t>
  </si>
  <si>
    <t>KB-3 1/2</t>
  </si>
  <si>
    <t>KB-4 1/2</t>
  </si>
  <si>
    <t>KB-5 1/2</t>
  </si>
  <si>
    <t>KPR-4 (L) 1/2</t>
  </si>
  <si>
    <t>KPR-4 (L) 2/2</t>
  </si>
  <si>
    <t>KPR-4 (R) 1/2</t>
  </si>
  <si>
    <t>KPR-4 (R) 2/2</t>
  </si>
  <si>
    <t>KSK-5 1/6</t>
  </si>
  <si>
    <t>KSK-5 2/6</t>
  </si>
  <si>
    <t>KSK-5 3/6</t>
  </si>
  <si>
    <t>KSP-1 1/2</t>
  </si>
  <si>
    <t>KSP-1 2/2</t>
  </si>
  <si>
    <t>KSP-2 1/2</t>
  </si>
  <si>
    <t>KSP-2 2/2</t>
  </si>
  <si>
    <t>KSP-3 1/2</t>
  </si>
  <si>
    <t>KSP-3 2/2</t>
  </si>
  <si>
    <t>KSR-1 1/3</t>
  </si>
  <si>
    <t>KSR-1 2/3</t>
  </si>
  <si>
    <t>KSR-1 3/3</t>
  </si>
  <si>
    <t>KSR-10 1/2</t>
  </si>
  <si>
    <t>KSR-10 2/2</t>
  </si>
  <si>
    <t>KSR-2 1/3</t>
  </si>
  <si>
    <t>KSR-2 2/3</t>
  </si>
  <si>
    <t>KSR-2 3/3</t>
  </si>
  <si>
    <t>KSR-3 1/3</t>
  </si>
  <si>
    <t>KSR-3 2/3</t>
  </si>
  <si>
    <t>KSR-3 3/3</t>
  </si>
  <si>
    <t>KSR-4 1/3</t>
  </si>
  <si>
    <t>KSR-4 2/3</t>
  </si>
  <si>
    <t>KSR-4 3/3</t>
  </si>
  <si>
    <t>KSR-5 1/3</t>
  </si>
  <si>
    <t>KSR-5 2/3</t>
  </si>
  <si>
    <t>KSR-5 3/3</t>
  </si>
  <si>
    <t>KSR-6 1/2</t>
  </si>
  <si>
    <t>KSR-6 2/2</t>
  </si>
  <si>
    <t>KSR-7 1/2</t>
  </si>
  <si>
    <t>KSR-7 2/2</t>
  </si>
  <si>
    <t>KSR-8 1/2</t>
  </si>
  <si>
    <t>KSR-8 2/2</t>
  </si>
  <si>
    <t>KSR-9 1/2</t>
  </si>
  <si>
    <t>KSR-9 2/2</t>
  </si>
  <si>
    <t>KTP-1 (L) 1/2</t>
  </si>
  <si>
    <t>KTP-1 (L) 2/2</t>
  </si>
  <si>
    <t>KTP-1 (R) 1/2</t>
  </si>
  <si>
    <t>KTP-1 (R) 2/2</t>
  </si>
  <si>
    <t>KTP-2 (L) 1/2</t>
  </si>
  <si>
    <t>KTP-2 (L) 2/2</t>
  </si>
  <si>
    <t>KTP-2 (R) 1/2</t>
  </si>
  <si>
    <t>KTP-2 (R) 2/2</t>
  </si>
  <si>
    <t>KSK-5 4/6</t>
  </si>
  <si>
    <t>KSK-5 5/6</t>
  </si>
  <si>
    <t>KSK-5 6/6</t>
  </si>
  <si>
    <t>ЦБ-00008314</t>
  </si>
  <si>
    <t>ЦБ-00008315</t>
  </si>
  <si>
    <t>ЦБ-00008316</t>
  </si>
  <si>
    <t>ЦБ-00032144</t>
  </si>
  <si>
    <t>ЦБ-00032149</t>
  </si>
  <si>
    <t>ЦБ-00032261</t>
  </si>
  <si>
    <t>ЦБ-00032262</t>
  </si>
  <si>
    <t>ЦБ-00032271</t>
  </si>
  <si>
    <t>ЦБ-00032270</t>
  </si>
  <si>
    <t>ЦБ-00032540</t>
  </si>
  <si>
    <t>ЦБ-00032544</t>
  </si>
  <si>
    <t>ЦБ-00032547</t>
  </si>
  <si>
    <t>ЦБ-00008329</t>
  </si>
  <si>
    <t>ЦБ-00008330</t>
  </si>
  <si>
    <t>ЦБ-00008331</t>
  </si>
  <si>
    <t>ЦБ-00008332</t>
  </si>
  <si>
    <t>ЦБ-00032290</t>
  </si>
  <si>
    <t>ЦБ-00032291</t>
  </si>
  <si>
    <t>ЦБ-00008337</t>
  </si>
  <si>
    <t>ЦБ-00008338</t>
  </si>
  <si>
    <t>ЦБ-00008339</t>
  </si>
  <si>
    <t>ЦБ-00032234</t>
  </si>
  <si>
    <t>ЦБ-00032235</t>
  </si>
  <si>
    <t>ЦБ-00008340</t>
  </si>
  <si>
    <t>ЦБ-00008341</t>
  </si>
  <si>
    <t>ЦБ-00008342</t>
  </si>
  <si>
    <t>ЦБ-00008343</t>
  </si>
  <si>
    <t>ЦБ-00008344</t>
  </si>
  <si>
    <t>ЦБ-00008345</t>
  </si>
  <si>
    <t>ЦБ-00008346</t>
  </si>
  <si>
    <t>ЦБ-00008347</t>
  </si>
  <si>
    <t>ЦБ-00008348</t>
  </si>
  <si>
    <t>ЦБ-00008349</t>
  </si>
  <si>
    <t>ЦБ-00008350</t>
  </si>
  <si>
    <t>ЦБ-00008351</t>
  </si>
  <si>
    <t>ЦБ-00032191</t>
  </si>
  <si>
    <t>ЦБ-00032192</t>
  </si>
  <si>
    <t>ЦБ-00032206</t>
  </si>
  <si>
    <t>ЦБ-00032205</t>
  </si>
  <si>
    <t>ЦБ-00032216</t>
  </si>
  <si>
    <t>ЦБ-00032217</t>
  </si>
  <si>
    <t>ЦБ-00032225</t>
  </si>
  <si>
    <t>ЦБ-00032226</t>
  </si>
  <si>
    <t>ЦБ-00032243</t>
  </si>
  <si>
    <t>ЦБ-00032244</t>
  </si>
  <si>
    <t>ЦБ-00032253</t>
  </si>
  <si>
    <t>ЦБ-00032252</t>
  </si>
  <si>
    <t>ЦБ-00008333</t>
  </si>
  <si>
    <t>ЦБ-00008334</t>
  </si>
  <si>
    <t>ЦБ-00008336</t>
  </si>
  <si>
    <t>ЦБ-00008335</t>
  </si>
  <si>
    <t>ЦБ-00032553</t>
  </si>
  <si>
    <t>ЦБ-00032561</t>
  </si>
  <si>
    <t>ЦБ-00032562</t>
  </si>
  <si>
    <t>LT.SS</t>
  </si>
  <si>
    <t xml:space="preserve">Столешница переговорного стола </t>
  </si>
  <si>
    <t>2400*1200*36</t>
  </si>
  <si>
    <t>УТ-00003397</t>
  </si>
  <si>
    <t xml:space="preserve">Столешница </t>
  </si>
  <si>
    <t xml:space="preserve">Столешница Царга </t>
  </si>
  <si>
    <t xml:space="preserve">Опоры </t>
  </si>
  <si>
    <t xml:space="preserve">Крышка, дно, горизонты </t>
  </si>
  <si>
    <t xml:space="preserve">Стойки, перегородка </t>
  </si>
  <si>
    <t xml:space="preserve">З/стенка </t>
  </si>
  <si>
    <t xml:space="preserve">Столешница, Царга </t>
  </si>
  <si>
    <t xml:space="preserve">Царга </t>
  </si>
  <si>
    <t xml:space="preserve">Тумба </t>
  </si>
  <si>
    <t xml:space="preserve">Топ </t>
  </si>
  <si>
    <t xml:space="preserve">Дверь купе </t>
  </si>
  <si>
    <t xml:space="preserve">Дверь купе 2 </t>
  </si>
  <si>
    <t xml:space="preserve">Направляющие верх, низ </t>
  </si>
  <si>
    <t>Стеллаж высокий широкий(без опор)</t>
  </si>
  <si>
    <t>УТ-00000240</t>
  </si>
  <si>
    <t>УТ-00000248</t>
  </si>
  <si>
    <t>УТ-00000275</t>
  </si>
  <si>
    <t>УТ-00000274</t>
  </si>
  <si>
    <t>Гардероб</t>
  </si>
  <si>
    <t>УТ-00000241</t>
  </si>
  <si>
    <t>Стеллаж низкий широкий</t>
  </si>
  <si>
    <t>УТ-00000268</t>
  </si>
  <si>
    <t>УТ-00000269</t>
  </si>
  <si>
    <t>1204*904*36</t>
  </si>
  <si>
    <t>904*904*36</t>
  </si>
  <si>
    <t>1004*804*36</t>
  </si>
  <si>
    <t xml:space="preserve"> 900*700*36</t>
  </si>
  <si>
    <t>1300*700*36</t>
  </si>
  <si>
    <t>Тумба сервисная</t>
  </si>
  <si>
    <t xml:space="preserve"> 1190*470*680 </t>
  </si>
  <si>
    <t>УТ-00000118</t>
  </si>
  <si>
    <t>LT.SM</t>
  </si>
  <si>
    <t xml:space="preserve"> Столешница</t>
  </si>
  <si>
    <t>1800*1100*36</t>
  </si>
  <si>
    <t>ЦБ-00004720</t>
  </si>
  <si>
    <t>УТ-00000242</t>
  </si>
  <si>
    <t>Наименование ЭЛЕМЕНТА №7</t>
  </si>
  <si>
    <t>Список</t>
  </si>
  <si>
    <t>УТ-00000136</t>
  </si>
  <si>
    <t>D=76 мм, H=729 мм</t>
  </si>
  <si>
    <t>900*500*580</t>
  </si>
  <si>
    <t>600*600*450</t>
  </si>
  <si>
    <t>900*900*750</t>
  </si>
  <si>
    <t>1800*900*750</t>
  </si>
  <si>
    <t xml:space="preserve">По покраске изделий из металла (от 10 шт) в любой цвет по RAL, обратитесь к вашему менеджеру. </t>
  </si>
  <si>
    <t>* - столешница толщиной 22 мм</t>
  </si>
  <si>
    <t>Прайс-лист на мебель серии "FIRST"</t>
  </si>
  <si>
    <t xml:space="preserve">Исполнение: ЛДСП толщиной 36 и 18 мм, производство "Kronospan". </t>
  </si>
  <si>
    <t>ОПИСАНИЕ СЕРИИ</t>
  </si>
  <si>
    <t>Цвета: Клен, Венге Цаво, Дуб Табак.</t>
  </si>
  <si>
    <t>Цвет металлических опор: Черный, Белый, Антрацит, Серый, Латте, Капучино.</t>
  </si>
  <si>
    <t>Каркасы/столешницы столов, приставки, топы стеллажей - исполнение ЛДСП 36 мм.</t>
  </si>
  <si>
    <t>Размеры Ш*Г*В, (мм)</t>
  </si>
  <si>
    <t>Цена, (руб.)</t>
  </si>
  <si>
    <t>Основание стола круглое D=490*8</t>
  </si>
  <si>
    <t>+</t>
  </si>
  <si>
    <t>ЦБ-00026797</t>
  </si>
  <si>
    <t>ЦБ-00055447</t>
  </si>
  <si>
    <t>ЦБ-00055453</t>
  </si>
  <si>
    <t>ЦБ-00055467</t>
  </si>
  <si>
    <t>ЦБ-00055481</t>
  </si>
  <si>
    <t>ЦБ-00055495</t>
  </si>
  <si>
    <t>ЦБ-00055509</t>
  </si>
  <si>
    <t>ЦБ-00055731</t>
  </si>
  <si>
    <t>ЦБ-00055734</t>
  </si>
  <si>
    <t>ЦБ-00055737</t>
  </si>
  <si>
    <t>ЦБ-00055740</t>
  </si>
  <si>
    <t>ЦБ-00055743</t>
  </si>
  <si>
    <t>ЦБ-00055746</t>
  </si>
  <si>
    <t>Измененен: 09.09.2024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</si>
</sst>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12" x14ac:knownFonts="1">
    <font>
      <sz val="10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40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/>
    </xf>
    <xf numFmtId="1" fontId="4" fillId="0" borderId="22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" fontId="4" fillId="0" borderId="3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 wrapText="1"/>
    </xf>
    <xf numFmtId="1" fontId="4" fillId="0" borderId="18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1" fontId="5" fillId="0" borderId="24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top"/>
    </xf>
    <xf numFmtId="0" fontId="5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/>
    </xf>
    <xf numFmtId="0" fontId="5" fillId="0" borderId="0" xfId="0" applyFont="1" applyFill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6" fillId="0" borderId="38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39" xfId="0" applyFont="1" applyFill="1" applyBorder="1" applyAlignment="1">
      <alignment horizontal="center" vertical="center"/>
    </xf>
    <xf numFmtId="0" fontId="6" fillId="0" borderId="40" xfId="0" applyFont="1" applyFill="1" applyBorder="1"/>
    <xf numFmtId="0" fontId="4" fillId="0" borderId="36" xfId="0" applyFont="1" applyFill="1" applyBorder="1" applyAlignment="1">
      <alignment vertical="top" wrapText="1"/>
    </xf>
    <xf numFmtId="0" fontId="4" fillId="0" borderId="36" xfId="0" applyFont="1" applyFill="1" applyBorder="1" applyAlignment="1">
      <alignment horizontal="center" vertical="top"/>
    </xf>
    <xf numFmtId="0" fontId="4" fillId="0" borderId="36" xfId="0" applyFont="1" applyFill="1" applyBorder="1" applyAlignment="1">
      <alignment vertical="top"/>
    </xf>
    <xf numFmtId="0" fontId="4" fillId="0" borderId="41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 applyProtection="1">
      <alignment horizontal="right" vertical="top"/>
    </xf>
    <xf numFmtId="164" fontId="5" fillId="0" borderId="0" xfId="0" applyNumberFormat="1" applyFont="1" applyFill="1" applyAlignment="1" applyProtection="1">
      <alignment vertical="top"/>
    </xf>
    <xf numFmtId="0" fontId="0" fillId="0" borderId="0" xfId="0" applyFill="1" applyProtection="1"/>
    <xf numFmtId="14" fontId="5" fillId="0" borderId="0" xfId="0" applyNumberFormat="1" applyFont="1" applyFill="1" applyAlignment="1" applyProtection="1">
      <alignment horizontal="right" vertical="top"/>
    </xf>
    <xf numFmtId="0" fontId="5" fillId="0" borderId="2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3" borderId="42" xfId="0" applyFont="1" applyFill="1" applyBorder="1" applyAlignment="1" applyProtection="1">
      <alignment vertical="center"/>
    </xf>
    <xf numFmtId="0" fontId="3" fillId="3" borderId="43" xfId="0" applyFont="1" applyFill="1" applyBorder="1" applyAlignment="1" applyProtection="1">
      <alignment vertical="center"/>
    </xf>
    <xf numFmtId="14" fontId="3" fillId="3" borderId="43" xfId="0" applyNumberFormat="1" applyFont="1" applyFill="1" applyBorder="1" applyAlignment="1" applyProtection="1">
      <alignment vertical="center"/>
    </xf>
    <xf numFmtId="14" fontId="3" fillId="3" borderId="44" xfId="0" applyNumberFormat="1" applyFont="1" applyFill="1" applyBorder="1" applyAlignment="1" applyProtection="1">
      <alignment horizontal="righ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1" fontId="4" fillId="0" borderId="20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left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5" fillId="0" borderId="8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0" xfId="0" applyNumberFormat="1" applyFont="1" applyFill="1" applyAlignment="1">
      <alignment vertical="top"/>
    </xf>
    <xf numFmtId="2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8" fillId="0" borderId="26" xfId="0" applyFont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1" fontId="5" fillId="0" borderId="1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1" fontId="4" fillId="0" borderId="1" xfId="0" applyNumberFormat="1" applyFont="1" applyBorder="1" applyAlignment="1">
      <alignment vertical="top"/>
    </xf>
    <xf numFmtId="1" fontId="5" fillId="0" borderId="6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10" fillId="0" borderId="35" xfId="1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2" fontId="4" fillId="0" borderId="1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2" xfId="0" applyFont="1" applyFill="1" applyBorder="1" applyAlignment="1">
      <alignment vertical="top"/>
    </xf>
    <xf numFmtId="0" fontId="4" fillId="0" borderId="34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3" fillId="0" borderId="2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5" fillId="0" borderId="5" xfId="0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2" fontId="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3" fontId="2" fillId="0" borderId="18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3" fontId="4" fillId="0" borderId="1" xfId="0" applyNumberFormat="1" applyFont="1" applyFill="1" applyBorder="1" applyAlignment="1">
      <alignment vertical="top"/>
    </xf>
    <xf numFmtId="3" fontId="4" fillId="0" borderId="3" xfId="0" applyNumberFormat="1" applyFont="1" applyFill="1" applyBorder="1" applyAlignment="1">
      <alignment vertical="top"/>
    </xf>
    <xf numFmtId="3" fontId="4" fillId="0" borderId="17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4" fillId="0" borderId="8" xfId="0" applyNumberFormat="1" applyFont="1" applyBorder="1" applyAlignment="1">
      <alignment vertical="top"/>
    </xf>
    <xf numFmtId="3" fontId="4" fillId="0" borderId="12" xfId="0" applyNumberFormat="1" applyFont="1" applyBorder="1" applyAlignment="1">
      <alignment vertical="top"/>
    </xf>
    <xf numFmtId="3" fontId="4" fillId="0" borderId="17" xfId="0" applyNumberFormat="1" applyFont="1" applyFill="1" applyBorder="1" applyAlignment="1">
      <alignment vertical="top"/>
    </xf>
    <xf numFmtId="3" fontId="4" fillId="0" borderId="12" xfId="0" applyNumberFormat="1" applyFont="1" applyFill="1" applyBorder="1" applyAlignment="1">
      <alignment vertical="top"/>
    </xf>
    <xf numFmtId="3" fontId="4" fillId="0" borderId="9" xfId="0" applyNumberFormat="1" applyFont="1" applyFill="1" applyBorder="1" applyAlignment="1">
      <alignment vertical="top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8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7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1" fontId="4" fillId="0" borderId="18" xfId="0" applyNumberFormat="1" applyFont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center" vertical="center"/>
    </xf>
    <xf numFmtId="0" fontId="6" fillId="0" borderId="46" xfId="0" applyFont="1" applyFill="1" applyBorder="1"/>
    <xf numFmtId="0" fontId="4" fillId="0" borderId="30" xfId="0" applyFont="1" applyFill="1" applyBorder="1" applyAlignment="1">
      <alignment vertical="top" wrapText="1"/>
    </xf>
    <xf numFmtId="0" fontId="4" fillId="0" borderId="30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vertical="top"/>
    </xf>
    <xf numFmtId="0" fontId="4" fillId="0" borderId="47" xfId="0" applyFont="1" applyFill="1" applyBorder="1" applyAlignment="1">
      <alignment horizontal="center" vertical="center"/>
    </xf>
    <xf numFmtId="0" fontId="1" fillId="0" borderId="35" xfId="1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164" fontId="5" fillId="0" borderId="0" xfId="0" applyNumberFormat="1" applyFont="1" applyFill="1" applyAlignment="1" applyProtection="1">
      <alignment horizontal="right" vertical="top"/>
    </xf>
    <xf numFmtId="0" fontId="0" fillId="0" borderId="0" xfId="0" applyFont="1" applyFill="1" applyAlignment="1" applyProtection="1">
      <alignment vertical="center"/>
    </xf>
    <xf numFmtId="0" fontId="4" fillId="0" borderId="18" xfId="0" applyFont="1" applyFill="1" applyBorder="1" applyAlignment="1">
      <alignment horizontal="left" vertical="top"/>
    </xf>
    <xf numFmtId="0" fontId="3" fillId="3" borderId="46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vertical="center"/>
    </xf>
    <xf numFmtId="0" fontId="3" fillId="3" borderId="47" xfId="0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3" fontId="11" fillId="0" borderId="8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1" fillId="0" borderId="16" xfId="0" applyNumberFormat="1" applyFont="1" applyBorder="1" applyAlignment="1">
      <alignment vertical="center"/>
    </xf>
    <xf numFmtId="3" fontId="11" fillId="0" borderId="12" xfId="0" applyNumberFormat="1" applyFont="1" applyFill="1" applyBorder="1" applyAlignment="1">
      <alignment vertical="center"/>
    </xf>
    <xf numFmtId="3" fontId="11" fillId="0" borderId="14" xfId="0" applyNumberFormat="1" applyFont="1" applyBorder="1" applyAlignment="1">
      <alignment vertical="center"/>
    </xf>
    <xf numFmtId="3" fontId="11" fillId="0" borderId="13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11" fillId="3" borderId="0" xfId="0" applyNumberFormat="1" applyFont="1" applyFill="1" applyAlignment="1">
      <alignment vertical="top"/>
    </xf>
    <xf numFmtId="3" fontId="11" fillId="0" borderId="8" xfId="0" applyNumberFormat="1" applyFont="1" applyBorder="1" applyAlignment="1">
      <alignment vertical="top"/>
    </xf>
    <xf numFmtId="3" fontId="11" fillId="0" borderId="12" xfId="0" applyNumberFormat="1" applyFont="1" applyBorder="1" applyAlignment="1">
      <alignment vertical="top"/>
    </xf>
  </cellXfs>
  <cellStyles count="2">
    <cellStyle name="Обычный" xfId="0" builtinId="0"/>
    <cellStyle name="Обычный_Таблица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6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0.emf"/><Relationship Id="rId18" Type="http://schemas.openxmlformats.org/officeDocument/2006/relationships/image" Target="../media/image45.emf"/><Relationship Id="rId26" Type="http://schemas.openxmlformats.org/officeDocument/2006/relationships/image" Target="../media/image53.emf"/><Relationship Id="rId39" Type="http://schemas.openxmlformats.org/officeDocument/2006/relationships/image" Target="../media/image66.emf"/><Relationship Id="rId3" Type="http://schemas.openxmlformats.org/officeDocument/2006/relationships/image" Target="../media/image30.emf"/><Relationship Id="rId21" Type="http://schemas.openxmlformats.org/officeDocument/2006/relationships/image" Target="../media/image48.emf"/><Relationship Id="rId34" Type="http://schemas.openxmlformats.org/officeDocument/2006/relationships/image" Target="../media/image61.emf"/><Relationship Id="rId42" Type="http://schemas.openxmlformats.org/officeDocument/2006/relationships/image" Target="../media/image69.emf"/><Relationship Id="rId47" Type="http://schemas.openxmlformats.org/officeDocument/2006/relationships/image" Target="../media/image74.emf"/><Relationship Id="rId50" Type="http://schemas.openxmlformats.org/officeDocument/2006/relationships/image" Target="../media/image77.emf"/><Relationship Id="rId7" Type="http://schemas.openxmlformats.org/officeDocument/2006/relationships/image" Target="../media/image34.emf"/><Relationship Id="rId12" Type="http://schemas.openxmlformats.org/officeDocument/2006/relationships/image" Target="../media/image39.emf"/><Relationship Id="rId17" Type="http://schemas.openxmlformats.org/officeDocument/2006/relationships/image" Target="../media/image44.emf"/><Relationship Id="rId25" Type="http://schemas.openxmlformats.org/officeDocument/2006/relationships/image" Target="../media/image52.emf"/><Relationship Id="rId33" Type="http://schemas.openxmlformats.org/officeDocument/2006/relationships/image" Target="../media/image60.emf"/><Relationship Id="rId38" Type="http://schemas.openxmlformats.org/officeDocument/2006/relationships/image" Target="../media/image65.emf"/><Relationship Id="rId46" Type="http://schemas.openxmlformats.org/officeDocument/2006/relationships/image" Target="../media/image73.emf"/><Relationship Id="rId2" Type="http://schemas.openxmlformats.org/officeDocument/2006/relationships/image" Target="../media/image29.emf"/><Relationship Id="rId16" Type="http://schemas.openxmlformats.org/officeDocument/2006/relationships/image" Target="../media/image43.emf"/><Relationship Id="rId20" Type="http://schemas.openxmlformats.org/officeDocument/2006/relationships/image" Target="../media/image47.emf"/><Relationship Id="rId29" Type="http://schemas.openxmlformats.org/officeDocument/2006/relationships/image" Target="../media/image56.emf"/><Relationship Id="rId41" Type="http://schemas.openxmlformats.org/officeDocument/2006/relationships/image" Target="../media/image68.emf"/><Relationship Id="rId1" Type="http://schemas.openxmlformats.org/officeDocument/2006/relationships/image" Target="../media/image28.emf"/><Relationship Id="rId6" Type="http://schemas.openxmlformats.org/officeDocument/2006/relationships/image" Target="../media/image33.emf"/><Relationship Id="rId11" Type="http://schemas.openxmlformats.org/officeDocument/2006/relationships/image" Target="../media/image38.emf"/><Relationship Id="rId24" Type="http://schemas.openxmlformats.org/officeDocument/2006/relationships/image" Target="../media/image51.emf"/><Relationship Id="rId32" Type="http://schemas.openxmlformats.org/officeDocument/2006/relationships/image" Target="../media/image59.emf"/><Relationship Id="rId37" Type="http://schemas.openxmlformats.org/officeDocument/2006/relationships/image" Target="../media/image64.emf"/><Relationship Id="rId40" Type="http://schemas.openxmlformats.org/officeDocument/2006/relationships/image" Target="../media/image67.emf"/><Relationship Id="rId45" Type="http://schemas.openxmlformats.org/officeDocument/2006/relationships/image" Target="../media/image72.emf"/><Relationship Id="rId5" Type="http://schemas.openxmlformats.org/officeDocument/2006/relationships/image" Target="../media/image32.emf"/><Relationship Id="rId15" Type="http://schemas.openxmlformats.org/officeDocument/2006/relationships/image" Target="../media/image42.emf"/><Relationship Id="rId23" Type="http://schemas.openxmlformats.org/officeDocument/2006/relationships/image" Target="../media/image50.emf"/><Relationship Id="rId28" Type="http://schemas.openxmlformats.org/officeDocument/2006/relationships/image" Target="../media/image55.emf"/><Relationship Id="rId36" Type="http://schemas.openxmlformats.org/officeDocument/2006/relationships/image" Target="../media/image63.emf"/><Relationship Id="rId49" Type="http://schemas.openxmlformats.org/officeDocument/2006/relationships/image" Target="../media/image76.emf"/><Relationship Id="rId10" Type="http://schemas.openxmlformats.org/officeDocument/2006/relationships/image" Target="../media/image37.emf"/><Relationship Id="rId19" Type="http://schemas.openxmlformats.org/officeDocument/2006/relationships/image" Target="../media/image46.emf"/><Relationship Id="rId31" Type="http://schemas.openxmlformats.org/officeDocument/2006/relationships/image" Target="../media/image58.emf"/><Relationship Id="rId44" Type="http://schemas.openxmlformats.org/officeDocument/2006/relationships/image" Target="../media/image71.emf"/><Relationship Id="rId4" Type="http://schemas.openxmlformats.org/officeDocument/2006/relationships/image" Target="../media/image31.emf"/><Relationship Id="rId9" Type="http://schemas.openxmlformats.org/officeDocument/2006/relationships/image" Target="../media/image36.emf"/><Relationship Id="rId14" Type="http://schemas.openxmlformats.org/officeDocument/2006/relationships/image" Target="../media/image41.emf"/><Relationship Id="rId22" Type="http://schemas.openxmlformats.org/officeDocument/2006/relationships/image" Target="../media/image49.emf"/><Relationship Id="rId27" Type="http://schemas.openxmlformats.org/officeDocument/2006/relationships/image" Target="../media/image54.emf"/><Relationship Id="rId30" Type="http://schemas.openxmlformats.org/officeDocument/2006/relationships/image" Target="../media/image57.emf"/><Relationship Id="rId35" Type="http://schemas.openxmlformats.org/officeDocument/2006/relationships/image" Target="../media/image62.emf"/><Relationship Id="rId43" Type="http://schemas.openxmlformats.org/officeDocument/2006/relationships/image" Target="../media/image70.emf"/><Relationship Id="rId48" Type="http://schemas.openxmlformats.org/officeDocument/2006/relationships/image" Target="../media/image75.emf"/><Relationship Id="rId8" Type="http://schemas.openxmlformats.org/officeDocument/2006/relationships/image" Target="../media/image35.emf"/><Relationship Id="rId51" Type="http://schemas.openxmlformats.org/officeDocument/2006/relationships/image" Target="../media/image78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emf"/><Relationship Id="rId3" Type="http://schemas.openxmlformats.org/officeDocument/2006/relationships/image" Target="../media/image80.emf"/><Relationship Id="rId7" Type="http://schemas.openxmlformats.org/officeDocument/2006/relationships/image" Target="../media/image84.emf"/><Relationship Id="rId2" Type="http://schemas.openxmlformats.org/officeDocument/2006/relationships/image" Target="../media/image79.emf"/><Relationship Id="rId1" Type="http://schemas.openxmlformats.org/officeDocument/2006/relationships/image" Target="../media/image12.emf"/><Relationship Id="rId6" Type="http://schemas.openxmlformats.org/officeDocument/2006/relationships/image" Target="../media/image83.emf"/><Relationship Id="rId11" Type="http://schemas.openxmlformats.org/officeDocument/2006/relationships/image" Target="../media/image88.emf"/><Relationship Id="rId5" Type="http://schemas.openxmlformats.org/officeDocument/2006/relationships/image" Target="../media/image82.emf"/><Relationship Id="rId10" Type="http://schemas.openxmlformats.org/officeDocument/2006/relationships/image" Target="../media/image87.emf"/><Relationship Id="rId4" Type="http://schemas.openxmlformats.org/officeDocument/2006/relationships/image" Target="../media/image81.emf"/><Relationship Id="rId9" Type="http://schemas.openxmlformats.org/officeDocument/2006/relationships/image" Target="../media/image8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17</xdr:row>
      <xdr:rowOff>371475</xdr:rowOff>
    </xdr:from>
    <xdr:to>
      <xdr:col>3</xdr:col>
      <xdr:colOff>1619250</xdr:colOff>
      <xdr:row>20</xdr:row>
      <xdr:rowOff>361950</xdr:rowOff>
    </xdr:to>
    <xdr:pic>
      <xdr:nvPicPr>
        <xdr:cNvPr id="40247" name="Рисунок 1">
          <a:extLst>
            <a:ext uri="{FF2B5EF4-FFF2-40B4-BE49-F238E27FC236}">
              <a16:creationId xmlns:a16="http://schemas.microsoft.com/office/drawing/2014/main" id="{00000000-0008-0000-0000-000037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486150"/>
          <a:ext cx="1457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22</xdr:row>
      <xdr:rowOff>352425</xdr:rowOff>
    </xdr:from>
    <xdr:to>
      <xdr:col>3</xdr:col>
      <xdr:colOff>1619250</xdr:colOff>
      <xdr:row>26</xdr:row>
      <xdr:rowOff>9525</xdr:rowOff>
    </xdr:to>
    <xdr:pic>
      <xdr:nvPicPr>
        <xdr:cNvPr id="40248" name="Рисунок 2">
          <a:extLst>
            <a:ext uri="{FF2B5EF4-FFF2-40B4-BE49-F238E27FC236}">
              <a16:creationId xmlns:a16="http://schemas.microsoft.com/office/drawing/2014/main" id="{00000000-0008-0000-0000-000038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5372100"/>
          <a:ext cx="14573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400050</xdr:colOff>
      <xdr:row>27</xdr:row>
      <xdr:rowOff>171450</xdr:rowOff>
    </xdr:from>
    <xdr:to>
      <xdr:col>3</xdr:col>
      <xdr:colOff>1381125</xdr:colOff>
      <xdr:row>29</xdr:row>
      <xdr:rowOff>238125</xdr:rowOff>
    </xdr:to>
    <xdr:pic>
      <xdr:nvPicPr>
        <xdr:cNvPr id="40249" name="Рисунок 3">
          <a:extLst>
            <a:ext uri="{FF2B5EF4-FFF2-40B4-BE49-F238E27FC236}">
              <a16:creationId xmlns:a16="http://schemas.microsoft.com/office/drawing/2014/main" id="{00000000-0008-0000-0000-000039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96125"/>
          <a:ext cx="9810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400050</xdr:colOff>
      <xdr:row>30</xdr:row>
      <xdr:rowOff>152400</xdr:rowOff>
    </xdr:from>
    <xdr:to>
      <xdr:col>3</xdr:col>
      <xdr:colOff>1323975</xdr:colOff>
      <xdr:row>31</xdr:row>
      <xdr:rowOff>438151</xdr:rowOff>
    </xdr:to>
    <xdr:pic>
      <xdr:nvPicPr>
        <xdr:cNvPr id="40250" name="Рисунок 4">
          <a:extLst>
            <a:ext uri="{FF2B5EF4-FFF2-40B4-BE49-F238E27FC236}">
              <a16:creationId xmlns:a16="http://schemas.microsoft.com/office/drawing/2014/main" id="{00000000-0008-0000-0000-00003A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220075"/>
          <a:ext cx="9239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32</xdr:row>
      <xdr:rowOff>123825</xdr:rowOff>
    </xdr:from>
    <xdr:to>
      <xdr:col>3</xdr:col>
      <xdr:colOff>1343025</xdr:colOff>
      <xdr:row>33</xdr:row>
      <xdr:rowOff>495300</xdr:rowOff>
    </xdr:to>
    <xdr:pic>
      <xdr:nvPicPr>
        <xdr:cNvPr id="40251" name="Рисунок 5">
          <a:extLst>
            <a:ext uri="{FF2B5EF4-FFF2-40B4-BE49-F238E27FC236}">
              <a16:creationId xmlns:a16="http://schemas.microsoft.com/office/drawing/2014/main" id="{00000000-0008-0000-0000-00003B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9296400"/>
          <a:ext cx="8572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438150</xdr:colOff>
      <xdr:row>34</xdr:row>
      <xdr:rowOff>104775</xdr:rowOff>
    </xdr:from>
    <xdr:to>
      <xdr:col>3</xdr:col>
      <xdr:colOff>1466850</xdr:colOff>
      <xdr:row>35</xdr:row>
      <xdr:rowOff>514350</xdr:rowOff>
    </xdr:to>
    <xdr:pic>
      <xdr:nvPicPr>
        <xdr:cNvPr id="40252" name="Рисунок 6">
          <a:extLst>
            <a:ext uri="{FF2B5EF4-FFF2-40B4-BE49-F238E27FC236}">
              <a16:creationId xmlns:a16="http://schemas.microsoft.com/office/drawing/2014/main" id="{00000000-0008-0000-0000-00003C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0420350"/>
          <a:ext cx="10287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36</xdr:row>
      <xdr:rowOff>76200</xdr:rowOff>
    </xdr:from>
    <xdr:to>
      <xdr:col>3</xdr:col>
      <xdr:colOff>1190625</xdr:colOff>
      <xdr:row>36</xdr:row>
      <xdr:rowOff>904875</xdr:rowOff>
    </xdr:to>
    <xdr:pic>
      <xdr:nvPicPr>
        <xdr:cNvPr id="40253" name="Рисунок 7">
          <a:extLst>
            <a:ext uri="{FF2B5EF4-FFF2-40B4-BE49-F238E27FC236}">
              <a16:creationId xmlns:a16="http://schemas.microsoft.com/office/drawing/2014/main" id="{00000000-0008-0000-0000-00003D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1544300"/>
          <a:ext cx="619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428625</xdr:colOff>
      <xdr:row>37</xdr:row>
      <xdr:rowOff>47625</xdr:rowOff>
    </xdr:from>
    <xdr:to>
      <xdr:col>3</xdr:col>
      <xdr:colOff>1333500</xdr:colOff>
      <xdr:row>37</xdr:row>
      <xdr:rowOff>895350</xdr:rowOff>
    </xdr:to>
    <xdr:pic>
      <xdr:nvPicPr>
        <xdr:cNvPr id="40254" name="Рисунок 8">
          <a:extLst>
            <a:ext uri="{FF2B5EF4-FFF2-40B4-BE49-F238E27FC236}">
              <a16:creationId xmlns:a16="http://schemas.microsoft.com/office/drawing/2014/main" id="{00000000-0008-0000-0000-00003E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12468225"/>
          <a:ext cx="9048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342900</xdr:colOff>
      <xdr:row>38</xdr:row>
      <xdr:rowOff>133350</xdr:rowOff>
    </xdr:from>
    <xdr:to>
      <xdr:col>3</xdr:col>
      <xdr:colOff>1466850</xdr:colOff>
      <xdr:row>40</xdr:row>
      <xdr:rowOff>276225</xdr:rowOff>
    </xdr:to>
    <xdr:pic>
      <xdr:nvPicPr>
        <xdr:cNvPr id="40255" name="Рисунок 9">
          <a:extLst>
            <a:ext uri="{FF2B5EF4-FFF2-40B4-BE49-F238E27FC236}">
              <a16:creationId xmlns:a16="http://schemas.microsoft.com/office/drawing/2014/main" id="{00000000-0008-0000-0000-00003F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3506450"/>
          <a:ext cx="11239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41</xdr:row>
      <xdr:rowOff>285750</xdr:rowOff>
    </xdr:from>
    <xdr:to>
      <xdr:col>3</xdr:col>
      <xdr:colOff>1504950</xdr:colOff>
      <xdr:row>43</xdr:row>
      <xdr:rowOff>76200</xdr:rowOff>
    </xdr:to>
    <xdr:pic>
      <xdr:nvPicPr>
        <xdr:cNvPr id="40256" name="Рисунок 10">
          <a:extLst>
            <a:ext uri="{FF2B5EF4-FFF2-40B4-BE49-F238E27FC236}">
              <a16:creationId xmlns:a16="http://schemas.microsoft.com/office/drawing/2014/main" id="{00000000-0008-0000-0000-000040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14801850"/>
          <a:ext cx="12382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428625</xdr:colOff>
      <xdr:row>44</xdr:row>
      <xdr:rowOff>219075</xdr:rowOff>
    </xdr:from>
    <xdr:to>
      <xdr:col>3</xdr:col>
      <xdr:colOff>1419225</xdr:colOff>
      <xdr:row>45</xdr:row>
      <xdr:rowOff>390525</xdr:rowOff>
    </xdr:to>
    <xdr:pic>
      <xdr:nvPicPr>
        <xdr:cNvPr id="40257" name="Рисунок 11">
          <a:extLst>
            <a:ext uri="{FF2B5EF4-FFF2-40B4-BE49-F238E27FC236}">
              <a16:creationId xmlns:a16="http://schemas.microsoft.com/office/drawing/2014/main" id="{00000000-0008-0000-0000-000041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15878175"/>
          <a:ext cx="990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737093</xdr:colOff>
      <xdr:row>44</xdr:row>
      <xdr:rowOff>339463</xdr:rowOff>
    </xdr:from>
    <xdr:to>
      <xdr:col>3</xdr:col>
      <xdr:colOff>965603</xdr:colOff>
      <xdr:row>44</xdr:row>
      <xdr:rowOff>406100</xdr:rowOff>
    </xdr:to>
    <xdr:cxnSp macro="">
      <xdr:nvCxnSpPr>
        <xdr:cNvPr id="14" name="Прямая соединительная линия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 bwMode="auto">
        <a:xfrm flipV="1">
          <a:off x="7541073" y="15764792"/>
          <a:ext cx="206803" cy="82428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779614</xdr:colOff>
      <xdr:row>44</xdr:row>
      <xdr:rowOff>339528</xdr:rowOff>
    </xdr:from>
    <xdr:to>
      <xdr:col>3</xdr:col>
      <xdr:colOff>999857</xdr:colOff>
      <xdr:row>44</xdr:row>
      <xdr:rowOff>408486</xdr:rowOff>
    </xdr:to>
    <xdr:cxnSp macro="">
      <xdr:nvCxnSpPr>
        <xdr:cNvPr id="32" name="Прямая соединительная линия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 bwMode="auto">
        <a:xfrm flipV="1">
          <a:off x="7584274" y="15781458"/>
          <a:ext cx="206803" cy="82428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840701</xdr:colOff>
      <xdr:row>44</xdr:row>
      <xdr:rowOff>371739</xdr:rowOff>
    </xdr:from>
    <xdr:to>
      <xdr:col>3</xdr:col>
      <xdr:colOff>1052014</xdr:colOff>
      <xdr:row>44</xdr:row>
      <xdr:rowOff>373881</xdr:rowOff>
    </xdr:to>
    <xdr:cxnSp macro="">
      <xdr:nvCxnSpPr>
        <xdr:cNvPr id="33" name="Прямая соединительная линия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 bwMode="auto">
        <a:xfrm flipV="1">
          <a:off x="7628243" y="15802051"/>
          <a:ext cx="206803" cy="82428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847725</xdr:colOff>
      <xdr:row>47</xdr:row>
      <xdr:rowOff>114300</xdr:rowOff>
    </xdr:from>
    <xdr:to>
      <xdr:col>3</xdr:col>
      <xdr:colOff>1000125</xdr:colOff>
      <xdr:row>47</xdr:row>
      <xdr:rowOff>838200</xdr:rowOff>
    </xdr:to>
    <xdr:pic>
      <xdr:nvPicPr>
        <xdr:cNvPr id="40261" name="Рисунок 19">
          <a:extLst>
            <a:ext uri="{FF2B5EF4-FFF2-40B4-BE49-F238E27FC236}">
              <a16:creationId xmlns:a16="http://schemas.microsoft.com/office/drawing/2014/main" id="{00000000-0008-0000-0000-000045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7868900"/>
          <a:ext cx="1524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46</xdr:row>
      <xdr:rowOff>123825</xdr:rowOff>
    </xdr:from>
    <xdr:to>
      <xdr:col>3</xdr:col>
      <xdr:colOff>1171575</xdr:colOff>
      <xdr:row>46</xdr:row>
      <xdr:rowOff>857250</xdr:rowOff>
    </xdr:to>
    <xdr:pic>
      <xdr:nvPicPr>
        <xdr:cNvPr id="40262" name="Рисунок 20">
          <a:extLst>
            <a:ext uri="{FF2B5EF4-FFF2-40B4-BE49-F238E27FC236}">
              <a16:creationId xmlns:a16="http://schemas.microsoft.com/office/drawing/2014/main" id="{00000000-0008-0000-0000-000046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6925925"/>
          <a:ext cx="5238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247650</xdr:colOff>
      <xdr:row>48</xdr:row>
      <xdr:rowOff>133350</xdr:rowOff>
    </xdr:from>
    <xdr:to>
      <xdr:col>3</xdr:col>
      <xdr:colOff>1562100</xdr:colOff>
      <xdr:row>49</xdr:row>
      <xdr:rowOff>447675</xdr:rowOff>
    </xdr:to>
    <xdr:pic>
      <xdr:nvPicPr>
        <xdr:cNvPr id="40263" name="Рисунок 21">
          <a:extLst>
            <a:ext uri="{FF2B5EF4-FFF2-40B4-BE49-F238E27FC236}">
              <a16:creationId xmlns:a16="http://schemas.microsoft.com/office/drawing/2014/main" id="{00000000-0008-0000-0000-000047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8840450"/>
          <a:ext cx="13144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523875</xdr:colOff>
      <xdr:row>50</xdr:row>
      <xdr:rowOff>95250</xdr:rowOff>
    </xdr:from>
    <xdr:to>
      <xdr:col>3</xdr:col>
      <xdr:colOff>1295400</xdr:colOff>
      <xdr:row>50</xdr:row>
      <xdr:rowOff>809625</xdr:rowOff>
    </xdr:to>
    <xdr:pic>
      <xdr:nvPicPr>
        <xdr:cNvPr id="40264" name="Рисунок 22">
          <a:extLst>
            <a:ext uri="{FF2B5EF4-FFF2-40B4-BE49-F238E27FC236}">
              <a16:creationId xmlns:a16="http://schemas.microsoft.com/office/drawing/2014/main" id="{00000000-0008-0000-0000-000048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19945350"/>
          <a:ext cx="771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1323975</xdr:colOff>
      <xdr:row>21</xdr:row>
      <xdr:rowOff>66675</xdr:rowOff>
    </xdr:from>
    <xdr:to>
      <xdr:col>3</xdr:col>
      <xdr:colOff>1685925</xdr:colOff>
      <xdr:row>21</xdr:row>
      <xdr:rowOff>276225</xdr:rowOff>
    </xdr:to>
    <xdr:pic>
      <xdr:nvPicPr>
        <xdr:cNvPr id="40265" name="Рисунок 1">
          <a:extLst>
            <a:ext uri="{FF2B5EF4-FFF2-40B4-BE49-F238E27FC236}">
              <a16:creationId xmlns:a16="http://schemas.microsoft.com/office/drawing/2014/main" id="{00000000-0008-0000-0000-000049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4705350"/>
          <a:ext cx="3619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1295400</xdr:colOff>
      <xdr:row>26</xdr:row>
      <xdr:rowOff>66675</xdr:rowOff>
    </xdr:from>
    <xdr:to>
      <xdr:col>3</xdr:col>
      <xdr:colOff>1657350</xdr:colOff>
      <xdr:row>26</xdr:row>
      <xdr:rowOff>266700</xdr:rowOff>
    </xdr:to>
    <xdr:pic>
      <xdr:nvPicPr>
        <xdr:cNvPr id="40266" name="Рисунок 2">
          <a:extLst>
            <a:ext uri="{FF2B5EF4-FFF2-40B4-BE49-F238E27FC236}">
              <a16:creationId xmlns:a16="http://schemas.microsoft.com/office/drawing/2014/main" id="{00000000-0008-0000-0000-00004A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610350"/>
          <a:ext cx="3619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28</xdr:row>
      <xdr:rowOff>314325</xdr:rowOff>
    </xdr:from>
    <xdr:to>
      <xdr:col>3</xdr:col>
      <xdr:colOff>1685925</xdr:colOff>
      <xdr:row>29</xdr:row>
      <xdr:rowOff>295275</xdr:rowOff>
    </xdr:to>
    <xdr:pic>
      <xdr:nvPicPr>
        <xdr:cNvPr id="40267" name="Рисунок 3">
          <a:extLst>
            <a:ext uri="{FF2B5EF4-FFF2-40B4-BE49-F238E27FC236}">
              <a16:creationId xmlns:a16="http://schemas.microsoft.com/office/drawing/2014/main" id="{00000000-0008-0000-0000-00004B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76200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1409700</xdr:colOff>
      <xdr:row>31</xdr:row>
      <xdr:rowOff>104775</xdr:rowOff>
    </xdr:from>
    <xdr:to>
      <xdr:col>3</xdr:col>
      <xdr:colOff>1695450</xdr:colOff>
      <xdr:row>31</xdr:row>
      <xdr:rowOff>466725</xdr:rowOff>
    </xdr:to>
    <xdr:pic>
      <xdr:nvPicPr>
        <xdr:cNvPr id="40268" name="Рисунок 4">
          <a:extLst>
            <a:ext uri="{FF2B5EF4-FFF2-40B4-BE49-F238E27FC236}">
              <a16:creationId xmlns:a16="http://schemas.microsoft.com/office/drawing/2014/main" id="{00000000-0008-0000-0000-00004C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87249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33</xdr:row>
      <xdr:rowOff>104775</xdr:rowOff>
    </xdr:from>
    <xdr:to>
      <xdr:col>3</xdr:col>
      <xdr:colOff>1724025</xdr:colOff>
      <xdr:row>33</xdr:row>
      <xdr:rowOff>533400</xdr:rowOff>
    </xdr:to>
    <xdr:pic>
      <xdr:nvPicPr>
        <xdr:cNvPr id="40269" name="Рисунок 5">
          <a:extLst>
            <a:ext uri="{FF2B5EF4-FFF2-40B4-BE49-F238E27FC236}">
              <a16:creationId xmlns:a16="http://schemas.microsoft.com/office/drawing/2014/main" id="{00000000-0008-0000-0000-00004D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9848850"/>
          <a:ext cx="247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35</xdr:row>
      <xdr:rowOff>47625</xdr:rowOff>
    </xdr:from>
    <xdr:to>
      <xdr:col>3</xdr:col>
      <xdr:colOff>1685925</xdr:colOff>
      <xdr:row>35</xdr:row>
      <xdr:rowOff>485775</xdr:rowOff>
    </xdr:to>
    <xdr:pic>
      <xdr:nvPicPr>
        <xdr:cNvPr id="40270" name="Рисунок 6">
          <a:extLst>
            <a:ext uri="{FF2B5EF4-FFF2-40B4-BE49-F238E27FC236}">
              <a16:creationId xmlns:a16="http://schemas.microsoft.com/office/drawing/2014/main" id="{00000000-0008-0000-0000-00004E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0934700"/>
          <a:ext cx="161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619125</xdr:colOff>
      <xdr:row>51</xdr:row>
      <xdr:rowOff>104775</xdr:rowOff>
    </xdr:from>
    <xdr:to>
      <xdr:col>3</xdr:col>
      <xdr:colOff>1247775</xdr:colOff>
      <xdr:row>51</xdr:row>
      <xdr:rowOff>733425</xdr:rowOff>
    </xdr:to>
    <xdr:pic>
      <xdr:nvPicPr>
        <xdr:cNvPr id="40271" name="Рисунок 1">
          <a:extLst>
            <a:ext uri="{FF2B5EF4-FFF2-40B4-BE49-F238E27FC236}">
              <a16:creationId xmlns:a16="http://schemas.microsoft.com/office/drawing/2014/main" id="{00000000-0008-0000-0000-00004F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0850225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523875</xdr:colOff>
      <xdr:row>52</xdr:row>
      <xdr:rowOff>104775</xdr:rowOff>
    </xdr:from>
    <xdr:to>
      <xdr:col>3</xdr:col>
      <xdr:colOff>1343025</xdr:colOff>
      <xdr:row>52</xdr:row>
      <xdr:rowOff>762000</xdr:rowOff>
    </xdr:to>
    <xdr:pic>
      <xdr:nvPicPr>
        <xdr:cNvPr id="40272" name="Рисунок 2">
          <a:extLst>
            <a:ext uri="{FF2B5EF4-FFF2-40B4-BE49-F238E27FC236}">
              <a16:creationId xmlns:a16="http://schemas.microsoft.com/office/drawing/2014/main" id="{00000000-0008-0000-0000-000050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21688425"/>
          <a:ext cx="819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609600</xdr:colOff>
      <xdr:row>53</xdr:row>
      <xdr:rowOff>95250</xdr:rowOff>
    </xdr:from>
    <xdr:to>
      <xdr:col>3</xdr:col>
      <xdr:colOff>1257300</xdr:colOff>
      <xdr:row>53</xdr:row>
      <xdr:rowOff>790575</xdr:rowOff>
    </xdr:to>
    <xdr:pic>
      <xdr:nvPicPr>
        <xdr:cNvPr id="40273" name="Рисунок 3">
          <a:extLst>
            <a:ext uri="{FF2B5EF4-FFF2-40B4-BE49-F238E27FC236}">
              <a16:creationId xmlns:a16="http://schemas.microsoft.com/office/drawing/2014/main" id="{00000000-0008-0000-0000-000051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22517100"/>
          <a:ext cx="6477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523875</xdr:colOff>
      <xdr:row>54</xdr:row>
      <xdr:rowOff>66675</xdr:rowOff>
    </xdr:from>
    <xdr:to>
      <xdr:col>3</xdr:col>
      <xdr:colOff>1333500</xdr:colOff>
      <xdr:row>54</xdr:row>
      <xdr:rowOff>762000</xdr:rowOff>
    </xdr:to>
    <xdr:pic>
      <xdr:nvPicPr>
        <xdr:cNvPr id="40274" name="Рисунок 4">
          <a:extLst>
            <a:ext uri="{FF2B5EF4-FFF2-40B4-BE49-F238E27FC236}">
              <a16:creationId xmlns:a16="http://schemas.microsoft.com/office/drawing/2014/main" id="{00000000-0008-0000-0000-000052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23326725"/>
          <a:ext cx="8096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504825</xdr:colOff>
      <xdr:row>55</xdr:row>
      <xdr:rowOff>95250</xdr:rowOff>
    </xdr:from>
    <xdr:to>
      <xdr:col>3</xdr:col>
      <xdr:colOff>1362075</xdr:colOff>
      <xdr:row>55</xdr:row>
      <xdr:rowOff>790575</xdr:rowOff>
    </xdr:to>
    <xdr:pic>
      <xdr:nvPicPr>
        <xdr:cNvPr id="40275" name="Рисунок 5">
          <a:extLst>
            <a:ext uri="{FF2B5EF4-FFF2-40B4-BE49-F238E27FC236}">
              <a16:creationId xmlns:a16="http://schemas.microsoft.com/office/drawing/2014/main" id="{00000000-0008-0000-0000-000053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4193500"/>
          <a:ext cx="8572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56</xdr:row>
      <xdr:rowOff>95250</xdr:rowOff>
    </xdr:from>
    <xdr:to>
      <xdr:col>3</xdr:col>
      <xdr:colOff>1381125</xdr:colOff>
      <xdr:row>56</xdr:row>
      <xdr:rowOff>733425</xdr:rowOff>
    </xdr:to>
    <xdr:pic>
      <xdr:nvPicPr>
        <xdr:cNvPr id="40276" name="Рисунок 6">
          <a:extLst>
            <a:ext uri="{FF2B5EF4-FFF2-40B4-BE49-F238E27FC236}">
              <a16:creationId xmlns:a16="http://schemas.microsoft.com/office/drawing/2014/main" id="{00000000-0008-0000-0000-000054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25031700"/>
          <a:ext cx="895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733425</xdr:colOff>
      <xdr:row>3</xdr:row>
      <xdr:rowOff>47625</xdr:rowOff>
    </xdr:from>
    <xdr:to>
      <xdr:col>3</xdr:col>
      <xdr:colOff>1047750</xdr:colOff>
      <xdr:row>3</xdr:row>
      <xdr:rowOff>971550</xdr:rowOff>
    </xdr:to>
    <xdr:pic>
      <xdr:nvPicPr>
        <xdr:cNvPr id="41470" name="Рисунок 52">
          <a:extLst>
            <a:ext uri="{FF2B5EF4-FFF2-40B4-BE49-F238E27FC236}">
              <a16:creationId xmlns:a16="http://schemas.microsoft.com/office/drawing/2014/main" id="{00000000-0008-0000-0100-0000FEA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247650"/>
          <a:ext cx="3143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4</xdr:row>
      <xdr:rowOff>66675</xdr:rowOff>
    </xdr:from>
    <xdr:to>
      <xdr:col>3</xdr:col>
      <xdr:colOff>1076325</xdr:colOff>
      <xdr:row>4</xdr:row>
      <xdr:rowOff>990600</xdr:rowOff>
    </xdr:to>
    <xdr:pic>
      <xdr:nvPicPr>
        <xdr:cNvPr id="41471" name="Рисунок 53">
          <a:extLst>
            <a:ext uri="{FF2B5EF4-FFF2-40B4-BE49-F238E27FC236}">
              <a16:creationId xmlns:a16="http://schemas.microsoft.com/office/drawing/2014/main" id="{00000000-0008-0000-0100-0000FFA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295400"/>
          <a:ext cx="3714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5</xdr:row>
      <xdr:rowOff>47625</xdr:rowOff>
    </xdr:from>
    <xdr:to>
      <xdr:col>3</xdr:col>
      <xdr:colOff>1152525</xdr:colOff>
      <xdr:row>5</xdr:row>
      <xdr:rowOff>971550</xdr:rowOff>
    </xdr:to>
    <xdr:pic>
      <xdr:nvPicPr>
        <xdr:cNvPr id="41472" name="Рисунок 1">
          <a:extLst>
            <a:ext uri="{FF2B5EF4-FFF2-40B4-BE49-F238E27FC236}">
              <a16:creationId xmlns:a16="http://schemas.microsoft.com/office/drawing/2014/main" id="{00000000-0008-0000-0100-000000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2305050"/>
          <a:ext cx="5048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7</xdr:row>
      <xdr:rowOff>66675</xdr:rowOff>
    </xdr:from>
    <xdr:to>
      <xdr:col>3</xdr:col>
      <xdr:colOff>1095375</xdr:colOff>
      <xdr:row>7</xdr:row>
      <xdr:rowOff>990600</xdr:rowOff>
    </xdr:to>
    <xdr:pic>
      <xdr:nvPicPr>
        <xdr:cNvPr id="41473" name="Рисунок 2">
          <a:extLst>
            <a:ext uri="{FF2B5EF4-FFF2-40B4-BE49-F238E27FC236}">
              <a16:creationId xmlns:a16="http://schemas.microsoft.com/office/drawing/2014/main" id="{00000000-0008-0000-0100-000001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4381500"/>
          <a:ext cx="3714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742950</xdr:colOff>
      <xdr:row>8</xdr:row>
      <xdr:rowOff>47625</xdr:rowOff>
    </xdr:from>
    <xdr:to>
      <xdr:col>3</xdr:col>
      <xdr:colOff>1114425</xdr:colOff>
      <xdr:row>8</xdr:row>
      <xdr:rowOff>990600</xdr:rowOff>
    </xdr:to>
    <xdr:pic>
      <xdr:nvPicPr>
        <xdr:cNvPr id="41474" name="Рисунок 3">
          <a:extLst>
            <a:ext uri="{FF2B5EF4-FFF2-40B4-BE49-F238E27FC236}">
              <a16:creationId xmlns:a16="http://schemas.microsoft.com/office/drawing/2014/main" id="{00000000-0008-0000-0100-000002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5391150"/>
          <a:ext cx="371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733425</xdr:colOff>
      <xdr:row>9</xdr:row>
      <xdr:rowOff>38100</xdr:rowOff>
    </xdr:from>
    <xdr:to>
      <xdr:col>3</xdr:col>
      <xdr:colOff>1104900</xdr:colOff>
      <xdr:row>9</xdr:row>
      <xdr:rowOff>981075</xdr:rowOff>
    </xdr:to>
    <xdr:pic>
      <xdr:nvPicPr>
        <xdr:cNvPr id="41475" name="Рисунок 4">
          <a:extLst>
            <a:ext uri="{FF2B5EF4-FFF2-40B4-BE49-F238E27FC236}">
              <a16:creationId xmlns:a16="http://schemas.microsoft.com/office/drawing/2014/main" id="{00000000-0008-0000-0100-000003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6410325"/>
          <a:ext cx="371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733425</xdr:colOff>
      <xdr:row>10</xdr:row>
      <xdr:rowOff>47625</xdr:rowOff>
    </xdr:from>
    <xdr:to>
      <xdr:col>3</xdr:col>
      <xdr:colOff>1095375</xdr:colOff>
      <xdr:row>10</xdr:row>
      <xdr:rowOff>971550</xdr:rowOff>
    </xdr:to>
    <xdr:pic>
      <xdr:nvPicPr>
        <xdr:cNvPr id="41476" name="Рисунок 5">
          <a:extLst>
            <a:ext uri="{FF2B5EF4-FFF2-40B4-BE49-F238E27FC236}">
              <a16:creationId xmlns:a16="http://schemas.microsoft.com/office/drawing/2014/main" id="{00000000-0008-0000-0100-000004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7448550"/>
          <a:ext cx="3619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11</xdr:row>
      <xdr:rowOff>47625</xdr:rowOff>
    </xdr:from>
    <xdr:to>
      <xdr:col>3</xdr:col>
      <xdr:colOff>1095375</xdr:colOff>
      <xdr:row>11</xdr:row>
      <xdr:rowOff>990600</xdr:rowOff>
    </xdr:to>
    <xdr:pic>
      <xdr:nvPicPr>
        <xdr:cNvPr id="41477" name="Рисунок 6">
          <a:extLst>
            <a:ext uri="{FF2B5EF4-FFF2-40B4-BE49-F238E27FC236}">
              <a16:creationId xmlns:a16="http://schemas.microsoft.com/office/drawing/2014/main" id="{00000000-0008-0000-0100-000005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8477250"/>
          <a:ext cx="371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742950</xdr:colOff>
      <xdr:row>12</xdr:row>
      <xdr:rowOff>47625</xdr:rowOff>
    </xdr:from>
    <xdr:to>
      <xdr:col>3</xdr:col>
      <xdr:colOff>1104900</xdr:colOff>
      <xdr:row>12</xdr:row>
      <xdr:rowOff>971550</xdr:rowOff>
    </xdr:to>
    <xdr:pic>
      <xdr:nvPicPr>
        <xdr:cNvPr id="41478" name="Рисунок 7">
          <a:extLst>
            <a:ext uri="{FF2B5EF4-FFF2-40B4-BE49-F238E27FC236}">
              <a16:creationId xmlns:a16="http://schemas.microsoft.com/office/drawing/2014/main" id="{00000000-0008-0000-0100-000006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9505950"/>
          <a:ext cx="3619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742950</xdr:colOff>
      <xdr:row>6</xdr:row>
      <xdr:rowOff>85725</xdr:rowOff>
    </xdr:from>
    <xdr:to>
      <xdr:col>3</xdr:col>
      <xdr:colOff>1104900</xdr:colOff>
      <xdr:row>7</xdr:row>
      <xdr:rowOff>6927</xdr:rowOff>
    </xdr:to>
    <xdr:pic>
      <xdr:nvPicPr>
        <xdr:cNvPr id="41479" name="Рисунок 8">
          <a:extLst>
            <a:ext uri="{FF2B5EF4-FFF2-40B4-BE49-F238E27FC236}">
              <a16:creationId xmlns:a16="http://schemas.microsoft.com/office/drawing/2014/main" id="{00000000-0008-0000-0100-000007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371850"/>
          <a:ext cx="3619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13</xdr:row>
      <xdr:rowOff>47625</xdr:rowOff>
    </xdr:from>
    <xdr:to>
      <xdr:col>3</xdr:col>
      <xdr:colOff>1095375</xdr:colOff>
      <xdr:row>13</xdr:row>
      <xdr:rowOff>971550</xdr:rowOff>
    </xdr:to>
    <xdr:pic>
      <xdr:nvPicPr>
        <xdr:cNvPr id="41480" name="Рисунок 9">
          <a:extLst>
            <a:ext uri="{FF2B5EF4-FFF2-40B4-BE49-F238E27FC236}">
              <a16:creationId xmlns:a16="http://schemas.microsoft.com/office/drawing/2014/main" id="{00000000-0008-0000-0100-000008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0534650"/>
          <a:ext cx="3714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733425</xdr:colOff>
      <xdr:row>14</xdr:row>
      <xdr:rowOff>47625</xdr:rowOff>
    </xdr:from>
    <xdr:to>
      <xdr:col>3</xdr:col>
      <xdr:colOff>1104900</xdr:colOff>
      <xdr:row>14</xdr:row>
      <xdr:rowOff>971550</xdr:rowOff>
    </xdr:to>
    <xdr:pic>
      <xdr:nvPicPr>
        <xdr:cNvPr id="41481" name="Рисунок 10">
          <a:extLst>
            <a:ext uri="{FF2B5EF4-FFF2-40B4-BE49-F238E27FC236}">
              <a16:creationId xmlns:a16="http://schemas.microsoft.com/office/drawing/2014/main" id="{00000000-0008-0000-0100-000009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1563350"/>
          <a:ext cx="3714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15</xdr:row>
      <xdr:rowOff>47625</xdr:rowOff>
    </xdr:from>
    <xdr:to>
      <xdr:col>3</xdr:col>
      <xdr:colOff>1095375</xdr:colOff>
      <xdr:row>15</xdr:row>
      <xdr:rowOff>971550</xdr:rowOff>
    </xdr:to>
    <xdr:pic>
      <xdr:nvPicPr>
        <xdr:cNvPr id="41482" name="Рисунок 11">
          <a:extLst>
            <a:ext uri="{FF2B5EF4-FFF2-40B4-BE49-F238E27FC236}">
              <a16:creationId xmlns:a16="http://schemas.microsoft.com/office/drawing/2014/main" id="{00000000-0008-0000-0100-00000A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2592050"/>
          <a:ext cx="3714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733425</xdr:colOff>
      <xdr:row>16</xdr:row>
      <xdr:rowOff>47625</xdr:rowOff>
    </xdr:from>
    <xdr:to>
      <xdr:col>3</xdr:col>
      <xdr:colOff>1095375</xdr:colOff>
      <xdr:row>16</xdr:row>
      <xdr:rowOff>971550</xdr:rowOff>
    </xdr:to>
    <xdr:pic>
      <xdr:nvPicPr>
        <xdr:cNvPr id="41483" name="Рисунок 12">
          <a:extLst>
            <a:ext uri="{FF2B5EF4-FFF2-40B4-BE49-F238E27FC236}">
              <a16:creationId xmlns:a16="http://schemas.microsoft.com/office/drawing/2014/main" id="{00000000-0008-0000-0100-00000B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3620750"/>
          <a:ext cx="3619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17</xdr:row>
      <xdr:rowOff>47625</xdr:rowOff>
    </xdr:from>
    <xdr:to>
      <xdr:col>3</xdr:col>
      <xdr:colOff>1095375</xdr:colOff>
      <xdr:row>17</xdr:row>
      <xdr:rowOff>990600</xdr:rowOff>
    </xdr:to>
    <xdr:pic>
      <xdr:nvPicPr>
        <xdr:cNvPr id="41484" name="Рисунок 13">
          <a:extLst>
            <a:ext uri="{FF2B5EF4-FFF2-40B4-BE49-F238E27FC236}">
              <a16:creationId xmlns:a16="http://schemas.microsoft.com/office/drawing/2014/main" id="{00000000-0008-0000-0100-00000C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4649450"/>
          <a:ext cx="371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18</xdr:row>
      <xdr:rowOff>47625</xdr:rowOff>
    </xdr:from>
    <xdr:to>
      <xdr:col>3</xdr:col>
      <xdr:colOff>1076325</xdr:colOff>
      <xdr:row>18</xdr:row>
      <xdr:rowOff>971550</xdr:rowOff>
    </xdr:to>
    <xdr:pic>
      <xdr:nvPicPr>
        <xdr:cNvPr id="41485" name="Рисунок 14">
          <a:extLst>
            <a:ext uri="{FF2B5EF4-FFF2-40B4-BE49-F238E27FC236}">
              <a16:creationId xmlns:a16="http://schemas.microsoft.com/office/drawing/2014/main" id="{00000000-0008-0000-0100-00000D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5678150"/>
          <a:ext cx="3714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628650</xdr:colOff>
      <xdr:row>20</xdr:row>
      <xdr:rowOff>104775</xdr:rowOff>
    </xdr:from>
    <xdr:to>
      <xdr:col>3</xdr:col>
      <xdr:colOff>1133475</xdr:colOff>
      <xdr:row>20</xdr:row>
      <xdr:rowOff>952500</xdr:rowOff>
    </xdr:to>
    <xdr:pic>
      <xdr:nvPicPr>
        <xdr:cNvPr id="41486" name="Рисунок 15">
          <a:extLst>
            <a:ext uri="{FF2B5EF4-FFF2-40B4-BE49-F238E27FC236}">
              <a16:creationId xmlns:a16="http://schemas.microsoft.com/office/drawing/2014/main" id="{00000000-0008-0000-0100-00000E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7792700"/>
          <a:ext cx="5048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21</xdr:row>
      <xdr:rowOff>104775</xdr:rowOff>
    </xdr:from>
    <xdr:to>
      <xdr:col>3</xdr:col>
      <xdr:colOff>1143000</xdr:colOff>
      <xdr:row>21</xdr:row>
      <xdr:rowOff>971550</xdr:rowOff>
    </xdr:to>
    <xdr:pic>
      <xdr:nvPicPr>
        <xdr:cNvPr id="41487" name="Рисунок 16">
          <a:extLst>
            <a:ext uri="{FF2B5EF4-FFF2-40B4-BE49-F238E27FC236}">
              <a16:creationId xmlns:a16="http://schemas.microsoft.com/office/drawing/2014/main" id="{00000000-0008-0000-0100-00000F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18821400"/>
          <a:ext cx="4953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657225</xdr:colOff>
      <xdr:row>22</xdr:row>
      <xdr:rowOff>85725</xdr:rowOff>
    </xdr:from>
    <xdr:to>
      <xdr:col>3</xdr:col>
      <xdr:colOff>1162050</xdr:colOff>
      <xdr:row>22</xdr:row>
      <xdr:rowOff>952500</xdr:rowOff>
    </xdr:to>
    <xdr:pic>
      <xdr:nvPicPr>
        <xdr:cNvPr id="41488" name="Рисунок 17">
          <a:extLst>
            <a:ext uri="{FF2B5EF4-FFF2-40B4-BE49-F238E27FC236}">
              <a16:creationId xmlns:a16="http://schemas.microsoft.com/office/drawing/2014/main" id="{00000000-0008-0000-0100-000010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31050"/>
          <a:ext cx="504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666750</xdr:colOff>
      <xdr:row>23</xdr:row>
      <xdr:rowOff>104775</xdr:rowOff>
    </xdr:from>
    <xdr:to>
      <xdr:col>3</xdr:col>
      <xdr:colOff>1162050</xdr:colOff>
      <xdr:row>23</xdr:row>
      <xdr:rowOff>952500</xdr:rowOff>
    </xdr:to>
    <xdr:pic>
      <xdr:nvPicPr>
        <xdr:cNvPr id="41489" name="Рисунок 18">
          <a:extLst>
            <a:ext uri="{FF2B5EF4-FFF2-40B4-BE49-F238E27FC236}">
              <a16:creationId xmlns:a16="http://schemas.microsoft.com/office/drawing/2014/main" id="{00000000-0008-0000-0100-000011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20878800"/>
          <a:ext cx="4953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657225</xdr:colOff>
      <xdr:row>24</xdr:row>
      <xdr:rowOff>104775</xdr:rowOff>
    </xdr:from>
    <xdr:to>
      <xdr:col>3</xdr:col>
      <xdr:colOff>1162050</xdr:colOff>
      <xdr:row>24</xdr:row>
      <xdr:rowOff>971550</xdr:rowOff>
    </xdr:to>
    <xdr:pic>
      <xdr:nvPicPr>
        <xdr:cNvPr id="41490" name="Рисунок 19">
          <a:extLst>
            <a:ext uri="{FF2B5EF4-FFF2-40B4-BE49-F238E27FC236}">
              <a16:creationId xmlns:a16="http://schemas.microsoft.com/office/drawing/2014/main" id="{00000000-0008-0000-0100-000012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1907500"/>
          <a:ext cx="504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657225</xdr:colOff>
      <xdr:row>25</xdr:row>
      <xdr:rowOff>104775</xdr:rowOff>
    </xdr:from>
    <xdr:to>
      <xdr:col>3</xdr:col>
      <xdr:colOff>1162050</xdr:colOff>
      <xdr:row>25</xdr:row>
      <xdr:rowOff>952500</xdr:rowOff>
    </xdr:to>
    <xdr:pic>
      <xdr:nvPicPr>
        <xdr:cNvPr id="41491" name="Рисунок 20">
          <a:extLst>
            <a:ext uri="{FF2B5EF4-FFF2-40B4-BE49-F238E27FC236}">
              <a16:creationId xmlns:a16="http://schemas.microsoft.com/office/drawing/2014/main" id="{00000000-0008-0000-0100-000013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22936200"/>
          <a:ext cx="5048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19</xdr:row>
      <xdr:rowOff>104775</xdr:rowOff>
    </xdr:from>
    <xdr:to>
      <xdr:col>3</xdr:col>
      <xdr:colOff>1143000</xdr:colOff>
      <xdr:row>19</xdr:row>
      <xdr:rowOff>952500</xdr:rowOff>
    </xdr:to>
    <xdr:pic>
      <xdr:nvPicPr>
        <xdr:cNvPr id="41492" name="Рисунок 21">
          <a:extLst>
            <a:ext uri="{FF2B5EF4-FFF2-40B4-BE49-F238E27FC236}">
              <a16:creationId xmlns:a16="http://schemas.microsoft.com/office/drawing/2014/main" id="{00000000-0008-0000-0100-000014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764000"/>
          <a:ext cx="5048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609600</xdr:colOff>
      <xdr:row>27</xdr:row>
      <xdr:rowOff>133350</xdr:rowOff>
    </xdr:from>
    <xdr:to>
      <xdr:col>3</xdr:col>
      <xdr:colOff>1171575</xdr:colOff>
      <xdr:row>27</xdr:row>
      <xdr:rowOff>923925</xdr:rowOff>
    </xdr:to>
    <xdr:pic>
      <xdr:nvPicPr>
        <xdr:cNvPr id="41493" name="Рисунок 22">
          <a:extLst>
            <a:ext uri="{FF2B5EF4-FFF2-40B4-BE49-F238E27FC236}">
              <a16:creationId xmlns:a16="http://schemas.microsoft.com/office/drawing/2014/main" id="{00000000-0008-0000-0100-000015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5022175"/>
          <a:ext cx="5619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609600</xdr:colOff>
      <xdr:row>28</xdr:row>
      <xdr:rowOff>152400</xdr:rowOff>
    </xdr:from>
    <xdr:to>
      <xdr:col>3</xdr:col>
      <xdr:colOff>1171575</xdr:colOff>
      <xdr:row>28</xdr:row>
      <xdr:rowOff>942975</xdr:rowOff>
    </xdr:to>
    <xdr:pic>
      <xdr:nvPicPr>
        <xdr:cNvPr id="41494" name="Рисунок 23">
          <a:extLst>
            <a:ext uri="{FF2B5EF4-FFF2-40B4-BE49-F238E27FC236}">
              <a16:creationId xmlns:a16="http://schemas.microsoft.com/office/drawing/2014/main" id="{00000000-0008-0000-0100-000016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6069925"/>
          <a:ext cx="5619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609600</xdr:colOff>
      <xdr:row>29</xdr:row>
      <xdr:rowOff>133350</xdr:rowOff>
    </xdr:from>
    <xdr:to>
      <xdr:col>3</xdr:col>
      <xdr:colOff>1181100</xdr:colOff>
      <xdr:row>29</xdr:row>
      <xdr:rowOff>928000</xdr:rowOff>
    </xdr:to>
    <xdr:pic>
      <xdr:nvPicPr>
        <xdr:cNvPr id="41495" name="Рисунок 24">
          <a:extLst>
            <a:ext uri="{FF2B5EF4-FFF2-40B4-BE49-F238E27FC236}">
              <a16:creationId xmlns:a16="http://schemas.microsoft.com/office/drawing/2014/main" id="{00000000-0008-0000-0100-000017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7079575"/>
          <a:ext cx="571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628650</xdr:colOff>
      <xdr:row>26</xdr:row>
      <xdr:rowOff>123825</xdr:rowOff>
    </xdr:from>
    <xdr:to>
      <xdr:col>3</xdr:col>
      <xdr:colOff>1190625</xdr:colOff>
      <xdr:row>26</xdr:row>
      <xdr:rowOff>914400</xdr:rowOff>
    </xdr:to>
    <xdr:pic>
      <xdr:nvPicPr>
        <xdr:cNvPr id="41496" name="Рисунок 25">
          <a:extLst>
            <a:ext uri="{FF2B5EF4-FFF2-40B4-BE49-F238E27FC236}">
              <a16:creationId xmlns:a16="http://schemas.microsoft.com/office/drawing/2014/main" id="{00000000-0008-0000-0100-000018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3983950"/>
          <a:ext cx="5619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30</xdr:row>
      <xdr:rowOff>47625</xdr:rowOff>
    </xdr:from>
    <xdr:to>
      <xdr:col>3</xdr:col>
      <xdr:colOff>1019175</xdr:colOff>
      <xdr:row>30</xdr:row>
      <xdr:rowOff>975625</xdr:rowOff>
    </xdr:to>
    <xdr:pic>
      <xdr:nvPicPr>
        <xdr:cNvPr id="41497" name="Рисунок 26">
          <a:extLst>
            <a:ext uri="{FF2B5EF4-FFF2-40B4-BE49-F238E27FC236}">
              <a16:creationId xmlns:a16="http://schemas.microsoft.com/office/drawing/2014/main" id="{00000000-0008-0000-0100-000019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8022550"/>
          <a:ext cx="2667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31</xdr:row>
      <xdr:rowOff>57150</xdr:rowOff>
    </xdr:from>
    <xdr:to>
      <xdr:col>3</xdr:col>
      <xdr:colOff>1019175</xdr:colOff>
      <xdr:row>32</xdr:row>
      <xdr:rowOff>476249</xdr:rowOff>
    </xdr:to>
    <xdr:pic>
      <xdr:nvPicPr>
        <xdr:cNvPr id="41498" name="Рисунок 27">
          <a:extLst>
            <a:ext uri="{FF2B5EF4-FFF2-40B4-BE49-F238E27FC236}">
              <a16:creationId xmlns:a16="http://schemas.microsoft.com/office/drawing/2014/main" id="{00000000-0008-0000-0100-00001A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9060775"/>
          <a:ext cx="2667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781050</xdr:colOff>
      <xdr:row>33</xdr:row>
      <xdr:rowOff>57150</xdr:rowOff>
    </xdr:from>
    <xdr:to>
      <xdr:col>3</xdr:col>
      <xdr:colOff>1038225</xdr:colOff>
      <xdr:row>34</xdr:row>
      <xdr:rowOff>476250</xdr:rowOff>
    </xdr:to>
    <xdr:pic>
      <xdr:nvPicPr>
        <xdr:cNvPr id="41499" name="Рисунок 28">
          <a:extLst>
            <a:ext uri="{FF2B5EF4-FFF2-40B4-BE49-F238E27FC236}">
              <a16:creationId xmlns:a16="http://schemas.microsoft.com/office/drawing/2014/main" id="{00000000-0008-0000-0100-00001B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0089475"/>
          <a:ext cx="257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771525</xdr:colOff>
      <xdr:row>35</xdr:row>
      <xdr:rowOff>57150</xdr:rowOff>
    </xdr:from>
    <xdr:to>
      <xdr:col>3</xdr:col>
      <xdr:colOff>1038225</xdr:colOff>
      <xdr:row>36</xdr:row>
      <xdr:rowOff>465044</xdr:rowOff>
    </xdr:to>
    <xdr:pic>
      <xdr:nvPicPr>
        <xdr:cNvPr id="41500" name="Рисунок 29">
          <a:extLst>
            <a:ext uri="{FF2B5EF4-FFF2-40B4-BE49-F238E27FC236}">
              <a16:creationId xmlns:a16="http://schemas.microsoft.com/office/drawing/2014/main" id="{00000000-0008-0000-0100-00001C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1118175"/>
          <a:ext cx="2667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762000</xdr:colOff>
      <xdr:row>37</xdr:row>
      <xdr:rowOff>66675</xdr:rowOff>
    </xdr:from>
    <xdr:to>
      <xdr:col>3</xdr:col>
      <xdr:colOff>1028700</xdr:colOff>
      <xdr:row>38</xdr:row>
      <xdr:rowOff>487457</xdr:rowOff>
    </xdr:to>
    <xdr:pic>
      <xdr:nvPicPr>
        <xdr:cNvPr id="41501" name="Рисунок 30">
          <a:extLst>
            <a:ext uri="{FF2B5EF4-FFF2-40B4-BE49-F238E27FC236}">
              <a16:creationId xmlns:a16="http://schemas.microsoft.com/office/drawing/2014/main" id="{00000000-0008-0000-0100-00001D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2156400"/>
          <a:ext cx="2667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771525</xdr:colOff>
      <xdr:row>39</xdr:row>
      <xdr:rowOff>47625</xdr:rowOff>
    </xdr:from>
    <xdr:to>
      <xdr:col>3</xdr:col>
      <xdr:colOff>1038225</xdr:colOff>
      <xdr:row>40</xdr:row>
      <xdr:rowOff>466725</xdr:rowOff>
    </xdr:to>
    <xdr:pic>
      <xdr:nvPicPr>
        <xdr:cNvPr id="41502" name="Рисунок 31">
          <a:extLst>
            <a:ext uri="{FF2B5EF4-FFF2-40B4-BE49-F238E27FC236}">
              <a16:creationId xmlns:a16="http://schemas.microsoft.com/office/drawing/2014/main" id="{00000000-0008-0000-0100-00001E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3185100"/>
          <a:ext cx="2667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762000</xdr:colOff>
      <xdr:row>41</xdr:row>
      <xdr:rowOff>47625</xdr:rowOff>
    </xdr:from>
    <xdr:to>
      <xdr:col>3</xdr:col>
      <xdr:colOff>1019175</xdr:colOff>
      <xdr:row>42</xdr:row>
      <xdr:rowOff>466726</xdr:rowOff>
    </xdr:to>
    <xdr:pic>
      <xdr:nvPicPr>
        <xdr:cNvPr id="41503" name="Рисунок 32">
          <a:extLst>
            <a:ext uri="{FF2B5EF4-FFF2-40B4-BE49-F238E27FC236}">
              <a16:creationId xmlns:a16="http://schemas.microsoft.com/office/drawing/2014/main" id="{00000000-0008-0000-0100-00001F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4213800"/>
          <a:ext cx="257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43</xdr:row>
      <xdr:rowOff>57150</xdr:rowOff>
    </xdr:from>
    <xdr:to>
      <xdr:col>3</xdr:col>
      <xdr:colOff>1019175</xdr:colOff>
      <xdr:row>44</xdr:row>
      <xdr:rowOff>476250</xdr:rowOff>
    </xdr:to>
    <xdr:pic>
      <xdr:nvPicPr>
        <xdr:cNvPr id="41504" name="Рисунок 33">
          <a:extLst>
            <a:ext uri="{FF2B5EF4-FFF2-40B4-BE49-F238E27FC236}">
              <a16:creationId xmlns:a16="http://schemas.microsoft.com/office/drawing/2014/main" id="{00000000-0008-0000-0100-000020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5252025"/>
          <a:ext cx="2667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45</xdr:row>
      <xdr:rowOff>57150</xdr:rowOff>
    </xdr:from>
    <xdr:to>
      <xdr:col>3</xdr:col>
      <xdr:colOff>1009650</xdr:colOff>
      <xdr:row>46</xdr:row>
      <xdr:rowOff>476249</xdr:rowOff>
    </xdr:to>
    <xdr:pic>
      <xdr:nvPicPr>
        <xdr:cNvPr id="41505" name="Рисунок 34">
          <a:extLst>
            <a:ext uri="{FF2B5EF4-FFF2-40B4-BE49-F238E27FC236}">
              <a16:creationId xmlns:a16="http://schemas.microsoft.com/office/drawing/2014/main" id="{00000000-0008-0000-0100-000021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6280725"/>
          <a:ext cx="257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733425</xdr:colOff>
      <xdr:row>47</xdr:row>
      <xdr:rowOff>57150</xdr:rowOff>
    </xdr:from>
    <xdr:to>
      <xdr:col>3</xdr:col>
      <xdr:colOff>1000125</xdr:colOff>
      <xdr:row>48</xdr:row>
      <xdr:rowOff>476249</xdr:rowOff>
    </xdr:to>
    <xdr:pic>
      <xdr:nvPicPr>
        <xdr:cNvPr id="41506" name="Рисунок 35">
          <a:extLst>
            <a:ext uri="{FF2B5EF4-FFF2-40B4-BE49-F238E27FC236}">
              <a16:creationId xmlns:a16="http://schemas.microsoft.com/office/drawing/2014/main" id="{00000000-0008-0000-0100-000022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309425"/>
          <a:ext cx="2667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733425</xdr:colOff>
      <xdr:row>49</xdr:row>
      <xdr:rowOff>57150</xdr:rowOff>
    </xdr:from>
    <xdr:to>
      <xdr:col>3</xdr:col>
      <xdr:colOff>990600</xdr:colOff>
      <xdr:row>50</xdr:row>
      <xdr:rowOff>476250</xdr:rowOff>
    </xdr:to>
    <xdr:pic>
      <xdr:nvPicPr>
        <xdr:cNvPr id="41507" name="Рисунок 36">
          <a:extLst>
            <a:ext uri="{FF2B5EF4-FFF2-40B4-BE49-F238E27FC236}">
              <a16:creationId xmlns:a16="http://schemas.microsoft.com/office/drawing/2014/main" id="{00000000-0008-0000-0100-000023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8338125"/>
          <a:ext cx="257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742950</xdr:colOff>
      <xdr:row>51</xdr:row>
      <xdr:rowOff>57150</xdr:rowOff>
    </xdr:from>
    <xdr:to>
      <xdr:col>3</xdr:col>
      <xdr:colOff>1000125</xdr:colOff>
      <xdr:row>52</xdr:row>
      <xdr:rowOff>476250</xdr:rowOff>
    </xdr:to>
    <xdr:pic>
      <xdr:nvPicPr>
        <xdr:cNvPr id="41508" name="Рисунок 37">
          <a:extLst>
            <a:ext uri="{FF2B5EF4-FFF2-40B4-BE49-F238E27FC236}">
              <a16:creationId xmlns:a16="http://schemas.microsoft.com/office/drawing/2014/main" id="{00000000-0008-0000-0100-000024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9366825"/>
          <a:ext cx="257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742950</xdr:colOff>
      <xdr:row>53</xdr:row>
      <xdr:rowOff>57150</xdr:rowOff>
    </xdr:from>
    <xdr:to>
      <xdr:col>3</xdr:col>
      <xdr:colOff>1009650</xdr:colOff>
      <xdr:row>54</xdr:row>
      <xdr:rowOff>489493</xdr:rowOff>
    </xdr:to>
    <xdr:pic>
      <xdr:nvPicPr>
        <xdr:cNvPr id="41509" name="Рисунок 38">
          <a:extLst>
            <a:ext uri="{FF2B5EF4-FFF2-40B4-BE49-F238E27FC236}">
              <a16:creationId xmlns:a16="http://schemas.microsoft.com/office/drawing/2014/main" id="{00000000-0008-0000-0100-000025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0395525"/>
          <a:ext cx="2667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56</xdr:row>
      <xdr:rowOff>114300</xdr:rowOff>
    </xdr:from>
    <xdr:to>
      <xdr:col>3</xdr:col>
      <xdr:colOff>1076325</xdr:colOff>
      <xdr:row>57</xdr:row>
      <xdr:rowOff>457200</xdr:rowOff>
    </xdr:to>
    <xdr:pic>
      <xdr:nvPicPr>
        <xdr:cNvPr id="41510" name="Рисунок 1">
          <a:extLst>
            <a:ext uri="{FF2B5EF4-FFF2-40B4-BE49-F238E27FC236}">
              <a16:creationId xmlns:a16="http://schemas.microsoft.com/office/drawing/2014/main" id="{00000000-0008-0000-0100-000026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2510075"/>
          <a:ext cx="371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58</xdr:row>
      <xdr:rowOff>104775</xdr:rowOff>
    </xdr:from>
    <xdr:to>
      <xdr:col>3</xdr:col>
      <xdr:colOff>1085850</xdr:colOff>
      <xdr:row>59</xdr:row>
      <xdr:rowOff>447676</xdr:rowOff>
    </xdr:to>
    <xdr:pic>
      <xdr:nvPicPr>
        <xdr:cNvPr id="41511" name="Рисунок 2">
          <a:extLst>
            <a:ext uri="{FF2B5EF4-FFF2-40B4-BE49-F238E27FC236}">
              <a16:creationId xmlns:a16="http://schemas.microsoft.com/office/drawing/2014/main" id="{00000000-0008-0000-0100-000027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43529250"/>
          <a:ext cx="361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60</xdr:row>
      <xdr:rowOff>95250</xdr:rowOff>
    </xdr:from>
    <xdr:to>
      <xdr:col>3</xdr:col>
      <xdr:colOff>1095375</xdr:colOff>
      <xdr:row>61</xdr:row>
      <xdr:rowOff>438151</xdr:rowOff>
    </xdr:to>
    <xdr:pic>
      <xdr:nvPicPr>
        <xdr:cNvPr id="41512" name="Рисунок 3">
          <a:extLst>
            <a:ext uri="{FF2B5EF4-FFF2-40B4-BE49-F238E27FC236}">
              <a16:creationId xmlns:a16="http://schemas.microsoft.com/office/drawing/2014/main" id="{00000000-0008-0000-0100-000028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44548425"/>
          <a:ext cx="371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62</xdr:row>
      <xdr:rowOff>95250</xdr:rowOff>
    </xdr:from>
    <xdr:to>
      <xdr:col>3</xdr:col>
      <xdr:colOff>1085850</xdr:colOff>
      <xdr:row>63</xdr:row>
      <xdr:rowOff>438151</xdr:rowOff>
    </xdr:to>
    <xdr:pic>
      <xdr:nvPicPr>
        <xdr:cNvPr id="41513" name="Рисунок 4">
          <a:extLst>
            <a:ext uri="{FF2B5EF4-FFF2-40B4-BE49-F238E27FC236}">
              <a16:creationId xmlns:a16="http://schemas.microsoft.com/office/drawing/2014/main" id="{00000000-0008-0000-0100-000029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45577125"/>
          <a:ext cx="371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64</xdr:row>
      <xdr:rowOff>95250</xdr:rowOff>
    </xdr:from>
    <xdr:to>
      <xdr:col>3</xdr:col>
      <xdr:colOff>1085850</xdr:colOff>
      <xdr:row>65</xdr:row>
      <xdr:rowOff>438149</xdr:rowOff>
    </xdr:to>
    <xdr:pic>
      <xdr:nvPicPr>
        <xdr:cNvPr id="41514" name="Рисунок 5">
          <a:extLst>
            <a:ext uri="{FF2B5EF4-FFF2-40B4-BE49-F238E27FC236}">
              <a16:creationId xmlns:a16="http://schemas.microsoft.com/office/drawing/2014/main" id="{00000000-0008-0000-0100-00002A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46605825"/>
          <a:ext cx="361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66</xdr:row>
      <xdr:rowOff>104775</xdr:rowOff>
    </xdr:from>
    <xdr:to>
      <xdr:col>3</xdr:col>
      <xdr:colOff>1085850</xdr:colOff>
      <xdr:row>67</xdr:row>
      <xdr:rowOff>468711</xdr:rowOff>
    </xdr:to>
    <xdr:pic>
      <xdr:nvPicPr>
        <xdr:cNvPr id="41515" name="Рисунок 6">
          <a:extLst>
            <a:ext uri="{FF2B5EF4-FFF2-40B4-BE49-F238E27FC236}">
              <a16:creationId xmlns:a16="http://schemas.microsoft.com/office/drawing/2014/main" id="{00000000-0008-0000-0100-00002B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47644050"/>
          <a:ext cx="371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55</xdr:row>
      <xdr:rowOff>104775</xdr:rowOff>
    </xdr:from>
    <xdr:to>
      <xdr:col>3</xdr:col>
      <xdr:colOff>1076325</xdr:colOff>
      <xdr:row>55</xdr:row>
      <xdr:rowOff>956574</xdr:rowOff>
    </xdr:to>
    <xdr:pic>
      <xdr:nvPicPr>
        <xdr:cNvPr id="41516" name="Рисунок 7">
          <a:extLst>
            <a:ext uri="{FF2B5EF4-FFF2-40B4-BE49-F238E27FC236}">
              <a16:creationId xmlns:a16="http://schemas.microsoft.com/office/drawing/2014/main" id="{00000000-0008-0000-0100-00002C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1471850"/>
          <a:ext cx="371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69</xdr:row>
      <xdr:rowOff>133350</xdr:rowOff>
    </xdr:from>
    <xdr:to>
      <xdr:col>3</xdr:col>
      <xdr:colOff>1133475</xdr:colOff>
      <xdr:row>70</xdr:row>
      <xdr:rowOff>409574</xdr:rowOff>
    </xdr:to>
    <xdr:pic>
      <xdr:nvPicPr>
        <xdr:cNvPr id="41517" name="Рисунок 8">
          <a:extLst>
            <a:ext uri="{FF2B5EF4-FFF2-40B4-BE49-F238E27FC236}">
              <a16:creationId xmlns:a16="http://schemas.microsoft.com/office/drawing/2014/main" id="{00000000-0008-0000-0100-00002D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9730025"/>
          <a:ext cx="428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714375</xdr:colOff>
      <xdr:row>71</xdr:row>
      <xdr:rowOff>123825</xdr:rowOff>
    </xdr:from>
    <xdr:to>
      <xdr:col>3</xdr:col>
      <xdr:colOff>1133475</xdr:colOff>
      <xdr:row>72</xdr:row>
      <xdr:rowOff>400050</xdr:rowOff>
    </xdr:to>
    <xdr:pic>
      <xdr:nvPicPr>
        <xdr:cNvPr id="41518" name="Рисунок 9">
          <a:extLst>
            <a:ext uri="{FF2B5EF4-FFF2-40B4-BE49-F238E27FC236}">
              <a16:creationId xmlns:a16="http://schemas.microsoft.com/office/drawing/2014/main" id="{00000000-0008-0000-0100-00002E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50749200"/>
          <a:ext cx="419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73</xdr:row>
      <xdr:rowOff>123825</xdr:rowOff>
    </xdr:from>
    <xdr:to>
      <xdr:col>3</xdr:col>
      <xdr:colOff>1152525</xdr:colOff>
      <xdr:row>74</xdr:row>
      <xdr:rowOff>384771</xdr:rowOff>
    </xdr:to>
    <xdr:pic>
      <xdr:nvPicPr>
        <xdr:cNvPr id="41519" name="Рисунок 10">
          <a:extLst>
            <a:ext uri="{FF2B5EF4-FFF2-40B4-BE49-F238E27FC236}">
              <a16:creationId xmlns:a16="http://schemas.microsoft.com/office/drawing/2014/main" id="{00000000-0008-0000-0100-00002F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51777900"/>
          <a:ext cx="428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695325</xdr:colOff>
      <xdr:row>68</xdr:row>
      <xdr:rowOff>133350</xdr:rowOff>
    </xdr:from>
    <xdr:to>
      <xdr:col>3</xdr:col>
      <xdr:colOff>1123950</xdr:colOff>
      <xdr:row>68</xdr:row>
      <xdr:rowOff>928001</xdr:rowOff>
    </xdr:to>
    <xdr:pic>
      <xdr:nvPicPr>
        <xdr:cNvPr id="41520" name="Рисунок 11">
          <a:extLst>
            <a:ext uri="{FF2B5EF4-FFF2-40B4-BE49-F238E27FC236}">
              <a16:creationId xmlns:a16="http://schemas.microsoft.com/office/drawing/2014/main" id="{00000000-0008-0000-0100-000030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8701325"/>
          <a:ext cx="428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17</xdr:row>
      <xdr:rowOff>180975</xdr:rowOff>
    </xdr:from>
    <xdr:to>
      <xdr:col>3</xdr:col>
      <xdr:colOff>990600</xdr:colOff>
      <xdr:row>17</xdr:row>
      <xdr:rowOff>904875</xdr:rowOff>
    </xdr:to>
    <xdr:pic>
      <xdr:nvPicPr>
        <xdr:cNvPr id="42094" name="Рисунок 19">
          <a:extLst>
            <a:ext uri="{FF2B5EF4-FFF2-40B4-BE49-F238E27FC236}">
              <a16:creationId xmlns:a16="http://schemas.microsoft.com/office/drawing/2014/main" id="{00000000-0008-0000-0200-00006E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7581900"/>
          <a:ext cx="1524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828675</xdr:colOff>
      <xdr:row>3</xdr:row>
      <xdr:rowOff>76200</xdr:rowOff>
    </xdr:from>
    <xdr:to>
      <xdr:col>3</xdr:col>
      <xdr:colOff>971550</xdr:colOff>
      <xdr:row>4</xdr:row>
      <xdr:rowOff>428625</xdr:rowOff>
    </xdr:to>
    <xdr:pic>
      <xdr:nvPicPr>
        <xdr:cNvPr id="42095" name="Рисунок 1">
          <a:extLst>
            <a:ext uri="{FF2B5EF4-FFF2-40B4-BE49-F238E27FC236}">
              <a16:creationId xmlns:a16="http://schemas.microsoft.com/office/drawing/2014/main" id="{00000000-0008-0000-0200-00006F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76225"/>
          <a:ext cx="1428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781050</xdr:colOff>
      <xdr:row>5</xdr:row>
      <xdr:rowOff>114300</xdr:rowOff>
    </xdr:from>
    <xdr:to>
      <xdr:col>3</xdr:col>
      <xdr:colOff>990600</xdr:colOff>
      <xdr:row>6</xdr:row>
      <xdr:rowOff>428625</xdr:rowOff>
    </xdr:to>
    <xdr:pic>
      <xdr:nvPicPr>
        <xdr:cNvPr id="42096" name="Рисунок 2">
          <a:extLst>
            <a:ext uri="{FF2B5EF4-FFF2-40B4-BE49-F238E27FC236}">
              <a16:creationId xmlns:a16="http://schemas.microsoft.com/office/drawing/2014/main" id="{00000000-0008-0000-0200-000070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343025"/>
          <a:ext cx="2095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771525</xdr:colOff>
      <xdr:row>7</xdr:row>
      <xdr:rowOff>123825</xdr:rowOff>
    </xdr:from>
    <xdr:to>
      <xdr:col>3</xdr:col>
      <xdr:colOff>1047750</xdr:colOff>
      <xdr:row>8</xdr:row>
      <xdr:rowOff>400050</xdr:rowOff>
    </xdr:to>
    <xdr:pic>
      <xdr:nvPicPr>
        <xdr:cNvPr id="42097" name="Рисунок 3">
          <a:extLst>
            <a:ext uri="{FF2B5EF4-FFF2-40B4-BE49-F238E27FC236}">
              <a16:creationId xmlns:a16="http://schemas.microsoft.com/office/drawing/2014/main" id="{00000000-0008-0000-0200-000071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2381250"/>
          <a:ext cx="2762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800100</xdr:colOff>
      <xdr:row>9</xdr:row>
      <xdr:rowOff>114300</xdr:rowOff>
    </xdr:from>
    <xdr:to>
      <xdr:col>3</xdr:col>
      <xdr:colOff>1009650</xdr:colOff>
      <xdr:row>10</xdr:row>
      <xdr:rowOff>428625</xdr:rowOff>
    </xdr:to>
    <xdr:pic>
      <xdr:nvPicPr>
        <xdr:cNvPr id="42098" name="Рисунок 4">
          <a:extLst>
            <a:ext uri="{FF2B5EF4-FFF2-40B4-BE49-F238E27FC236}">
              <a16:creationId xmlns:a16="http://schemas.microsoft.com/office/drawing/2014/main" id="{00000000-0008-0000-0200-000072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400425"/>
          <a:ext cx="2095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800100</xdr:colOff>
      <xdr:row>13</xdr:row>
      <xdr:rowOff>114300</xdr:rowOff>
    </xdr:from>
    <xdr:to>
      <xdr:col>3</xdr:col>
      <xdr:colOff>1019175</xdr:colOff>
      <xdr:row>14</xdr:row>
      <xdr:rowOff>428625</xdr:rowOff>
    </xdr:to>
    <xdr:pic>
      <xdr:nvPicPr>
        <xdr:cNvPr id="42099" name="Рисунок 5">
          <a:extLst>
            <a:ext uri="{FF2B5EF4-FFF2-40B4-BE49-F238E27FC236}">
              <a16:creationId xmlns:a16="http://schemas.microsoft.com/office/drawing/2014/main" id="{00000000-0008-0000-0200-000073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457825"/>
          <a:ext cx="2190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11</xdr:row>
      <xdr:rowOff>133350</xdr:rowOff>
    </xdr:from>
    <xdr:to>
      <xdr:col>3</xdr:col>
      <xdr:colOff>1019175</xdr:colOff>
      <xdr:row>12</xdr:row>
      <xdr:rowOff>409575</xdr:rowOff>
    </xdr:to>
    <xdr:pic>
      <xdr:nvPicPr>
        <xdr:cNvPr id="42100" name="Рисунок 6">
          <a:extLst>
            <a:ext uri="{FF2B5EF4-FFF2-40B4-BE49-F238E27FC236}">
              <a16:creationId xmlns:a16="http://schemas.microsoft.com/office/drawing/2014/main" id="{00000000-0008-0000-0200-000074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448175"/>
          <a:ext cx="2667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771525</xdr:colOff>
      <xdr:row>15</xdr:row>
      <xdr:rowOff>114300</xdr:rowOff>
    </xdr:from>
    <xdr:to>
      <xdr:col>3</xdr:col>
      <xdr:colOff>1047750</xdr:colOff>
      <xdr:row>16</xdr:row>
      <xdr:rowOff>390525</xdr:rowOff>
    </xdr:to>
    <xdr:pic>
      <xdr:nvPicPr>
        <xdr:cNvPr id="42101" name="Рисунок 7">
          <a:extLst>
            <a:ext uri="{FF2B5EF4-FFF2-40B4-BE49-F238E27FC236}">
              <a16:creationId xmlns:a16="http://schemas.microsoft.com/office/drawing/2014/main" id="{00000000-0008-0000-0200-000075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6486525"/>
          <a:ext cx="2762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781050</xdr:colOff>
      <xdr:row>18</xdr:row>
      <xdr:rowOff>190500</xdr:rowOff>
    </xdr:from>
    <xdr:to>
      <xdr:col>3</xdr:col>
      <xdr:colOff>1057275</xdr:colOff>
      <xdr:row>18</xdr:row>
      <xdr:rowOff>914400</xdr:rowOff>
    </xdr:to>
    <xdr:pic>
      <xdr:nvPicPr>
        <xdr:cNvPr id="42102" name="Рисунок 8">
          <a:extLst>
            <a:ext uri="{FF2B5EF4-FFF2-40B4-BE49-F238E27FC236}">
              <a16:creationId xmlns:a16="http://schemas.microsoft.com/office/drawing/2014/main" id="{00000000-0008-0000-0200-000076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8620125"/>
          <a:ext cx="2762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657225</xdr:colOff>
      <xdr:row>19</xdr:row>
      <xdr:rowOff>104775</xdr:rowOff>
    </xdr:from>
    <xdr:to>
      <xdr:col>3</xdr:col>
      <xdr:colOff>1038225</xdr:colOff>
      <xdr:row>19</xdr:row>
      <xdr:rowOff>600075</xdr:rowOff>
    </xdr:to>
    <xdr:pic>
      <xdr:nvPicPr>
        <xdr:cNvPr id="42103" name="Рисунок 9">
          <a:extLst>
            <a:ext uri="{FF2B5EF4-FFF2-40B4-BE49-F238E27FC236}">
              <a16:creationId xmlns:a16="http://schemas.microsoft.com/office/drawing/2014/main" id="{00000000-0008-0000-0200-000077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9563100"/>
          <a:ext cx="381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1000125</xdr:colOff>
      <xdr:row>25</xdr:row>
      <xdr:rowOff>9525</xdr:rowOff>
    </xdr:from>
    <xdr:to>
      <xdr:col>3</xdr:col>
      <xdr:colOff>876300</xdr:colOff>
      <xdr:row>32</xdr:row>
      <xdr:rowOff>85725</xdr:rowOff>
    </xdr:to>
    <xdr:pic>
      <xdr:nvPicPr>
        <xdr:cNvPr id="42104" name="Рисунок 29" descr="Ящик.emf">
          <a:extLst>
            <a:ext uri="{FF2B5EF4-FFF2-40B4-BE49-F238E27FC236}">
              <a16:creationId xmlns:a16="http://schemas.microsoft.com/office/drawing/2014/main" id="{00000000-0008-0000-0200-000078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211050"/>
          <a:ext cx="15144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58"/>
  <sheetViews>
    <sheetView tabSelected="1" zoomScaleNormal="100" zoomScaleSheetLayoutView="85" zoomScalePageLayoutView="85" workbookViewId="0">
      <selection activeCell="E5" sqref="E5"/>
    </sheetView>
  </sheetViews>
  <sheetFormatPr defaultColWidth="11.5703125" defaultRowHeight="15" x14ac:dyDescent="0.2"/>
  <cols>
    <col min="1" max="1" width="22.140625" style="51" customWidth="1"/>
    <col min="2" max="2" width="55.28515625" style="52" customWidth="1"/>
    <col min="3" max="3" width="21.140625" style="51" customWidth="1"/>
    <col min="4" max="4" width="26.7109375" style="50" customWidth="1"/>
    <col min="5" max="5" width="17.140625" style="5" customWidth="1"/>
    <col min="6" max="16384" width="11.5703125" style="50"/>
  </cols>
  <sheetData>
    <row r="1" spans="1:6" s="3" customFormat="1" x14ac:dyDescent="0.2">
      <c r="A1" s="228"/>
      <c r="B1" s="228"/>
      <c r="C1" s="228"/>
      <c r="D1" s="228"/>
      <c r="E1" s="228"/>
    </row>
    <row r="2" spans="1:6" s="3" customFormat="1" x14ac:dyDescent="0.2">
      <c r="A2" s="228"/>
      <c r="B2" s="228"/>
      <c r="C2" s="228"/>
      <c r="D2" s="228"/>
      <c r="E2" s="228"/>
    </row>
    <row r="3" spans="1:6" s="3" customFormat="1" x14ac:dyDescent="0.2">
      <c r="A3" s="228"/>
      <c r="B3" s="228"/>
      <c r="C3" s="228"/>
      <c r="D3" s="228"/>
      <c r="E3" s="228"/>
    </row>
    <row r="4" spans="1:6" s="3" customFormat="1" x14ac:dyDescent="0.2">
      <c r="A4" s="71"/>
      <c r="B4" s="71"/>
      <c r="C4" s="71"/>
      <c r="D4" s="71"/>
      <c r="E4" s="71"/>
    </row>
    <row r="5" spans="1:6" s="3" customFormat="1" x14ac:dyDescent="0.2">
      <c r="A5" s="71"/>
      <c r="B5" s="71"/>
      <c r="C5" s="71"/>
      <c r="D5" s="71"/>
      <c r="E5" s="71"/>
    </row>
    <row r="6" spans="1:6" s="3" customFormat="1" x14ac:dyDescent="0.2">
      <c r="A6" s="229"/>
      <c r="B6" s="229"/>
      <c r="C6" s="229"/>
      <c r="D6" s="229"/>
      <c r="E6" s="229"/>
    </row>
    <row r="7" spans="1:6" s="3" customFormat="1" x14ac:dyDescent="0.2">
      <c r="A7" s="72"/>
      <c r="B7" s="72"/>
      <c r="C7" s="73"/>
      <c r="D7" s="71"/>
      <c r="E7" s="74" t="s">
        <v>776</v>
      </c>
    </row>
    <row r="8" spans="1:6" s="3" customFormat="1" x14ac:dyDescent="0.2">
      <c r="A8" s="1"/>
      <c r="B8" s="2"/>
      <c r="C8" s="1"/>
      <c r="E8" s="4"/>
    </row>
    <row r="9" spans="1:6" s="3" customFormat="1" ht="19.5" thickBot="1" x14ac:dyDescent="0.35">
      <c r="A9" s="234" t="s">
        <v>753</v>
      </c>
      <c r="B9" s="234"/>
      <c r="C9" s="234"/>
      <c r="D9" s="234"/>
      <c r="E9" s="234"/>
      <c r="F9" s="1"/>
    </row>
    <row r="10" spans="1:6" s="3" customFormat="1" ht="15.75" thickBot="1" x14ac:dyDescent="0.25">
      <c r="A10" s="231" t="s">
        <v>755</v>
      </c>
      <c r="B10" s="232"/>
      <c r="C10" s="232"/>
      <c r="D10" s="232"/>
      <c r="E10" s="233"/>
    </row>
    <row r="11" spans="1:6" s="3" customFormat="1" x14ac:dyDescent="0.25">
      <c r="A11" s="216" t="s">
        <v>754</v>
      </c>
      <c r="B11" s="217"/>
      <c r="C11" s="218"/>
      <c r="D11" s="219"/>
      <c r="E11" s="220"/>
    </row>
    <row r="12" spans="1:6" s="3" customFormat="1" x14ac:dyDescent="0.25">
      <c r="A12" s="53" t="s">
        <v>756</v>
      </c>
      <c r="B12" s="54"/>
      <c r="C12" s="55"/>
      <c r="D12" s="56"/>
      <c r="E12" s="57"/>
    </row>
    <row r="13" spans="1:6" s="3" customFormat="1" x14ac:dyDescent="0.25">
      <c r="A13" s="53" t="s">
        <v>758</v>
      </c>
      <c r="B13" s="54"/>
      <c r="C13" s="55"/>
      <c r="D13" s="56"/>
      <c r="E13" s="57"/>
    </row>
    <row r="14" spans="1:6" s="3" customFormat="1" x14ac:dyDescent="0.25">
      <c r="A14" s="53" t="s">
        <v>27</v>
      </c>
      <c r="B14" s="54"/>
      <c r="C14" s="55"/>
      <c r="D14" s="56"/>
      <c r="E14" s="57"/>
    </row>
    <row r="15" spans="1:6" s="3" customFormat="1" x14ac:dyDescent="0.25">
      <c r="A15" s="53" t="s">
        <v>757</v>
      </c>
      <c r="B15" s="54"/>
      <c r="C15" s="55"/>
      <c r="D15" s="56"/>
      <c r="E15" s="57"/>
    </row>
    <row r="16" spans="1:6" s="3" customFormat="1" ht="15.75" thickBot="1" x14ac:dyDescent="0.3">
      <c r="A16" s="58" t="s">
        <v>751</v>
      </c>
      <c r="B16" s="59"/>
      <c r="C16" s="60"/>
      <c r="D16" s="61"/>
      <c r="E16" s="62"/>
    </row>
    <row r="17" spans="1:5" s="3" customFormat="1" ht="15.75" thickBot="1" x14ac:dyDescent="0.25">
      <c r="A17" s="6" t="s">
        <v>0</v>
      </c>
      <c r="B17" s="7" t="s">
        <v>1</v>
      </c>
      <c r="C17" s="8" t="s">
        <v>759</v>
      </c>
      <c r="D17" s="8" t="s">
        <v>3</v>
      </c>
      <c r="E17" s="9" t="s">
        <v>760</v>
      </c>
    </row>
    <row r="18" spans="1:5" s="3" customFormat="1" ht="30" customHeight="1" x14ac:dyDescent="0.2">
      <c r="A18" s="10" t="s">
        <v>28</v>
      </c>
      <c r="B18" s="11" t="s">
        <v>114</v>
      </c>
      <c r="C18" s="12" t="s">
        <v>116</v>
      </c>
      <c r="D18" s="224"/>
      <c r="E18" s="63">
        <f>Таблица!E4</f>
        <v>18483.84</v>
      </c>
    </row>
    <row r="19" spans="1:5" s="3" customFormat="1" ht="30" customHeight="1" x14ac:dyDescent="0.2">
      <c r="A19" s="13" t="s">
        <v>29</v>
      </c>
      <c r="B19" s="14" t="s">
        <v>114</v>
      </c>
      <c r="C19" s="15" t="s">
        <v>117</v>
      </c>
      <c r="D19" s="225"/>
      <c r="E19" s="64">
        <f>Таблица!E5</f>
        <v>19723.68</v>
      </c>
    </row>
    <row r="20" spans="1:5" s="3" customFormat="1" ht="30" customHeight="1" x14ac:dyDescent="0.2">
      <c r="A20" s="13" t="s">
        <v>30</v>
      </c>
      <c r="B20" s="14" t="s">
        <v>114</v>
      </c>
      <c r="C20" s="15" t="s">
        <v>118</v>
      </c>
      <c r="D20" s="225"/>
      <c r="E20" s="64">
        <f>Таблица!E6</f>
        <v>21366.720000000001</v>
      </c>
    </row>
    <row r="21" spans="1:5" s="3" customFormat="1" ht="30" customHeight="1" x14ac:dyDescent="0.2">
      <c r="A21" s="13" t="s">
        <v>31</v>
      </c>
      <c r="B21" s="14" t="s">
        <v>114</v>
      </c>
      <c r="C21" s="15" t="s">
        <v>119</v>
      </c>
      <c r="D21" s="225"/>
      <c r="E21" s="64">
        <f>Таблица!E7</f>
        <v>23544</v>
      </c>
    </row>
    <row r="22" spans="1:5" s="3" customFormat="1" ht="30" customHeight="1" thickBot="1" x14ac:dyDescent="0.25">
      <c r="A22" s="16" t="s">
        <v>32</v>
      </c>
      <c r="B22" s="17" t="s">
        <v>114</v>
      </c>
      <c r="C22" s="18" t="s">
        <v>120</v>
      </c>
      <c r="D22" s="235"/>
      <c r="E22" s="65">
        <f>Таблица!E8</f>
        <v>15295.68</v>
      </c>
    </row>
    <row r="23" spans="1:5" s="3" customFormat="1" ht="30" customHeight="1" x14ac:dyDescent="0.2">
      <c r="A23" s="10" t="s">
        <v>109</v>
      </c>
      <c r="B23" s="11" t="s">
        <v>115</v>
      </c>
      <c r="C23" s="12" t="s">
        <v>121</v>
      </c>
      <c r="D23" s="224"/>
      <c r="E23" s="63">
        <f>Таблица!E9</f>
        <v>18063.36</v>
      </c>
    </row>
    <row r="24" spans="1:5" s="3" customFormat="1" ht="30" customHeight="1" x14ac:dyDescent="0.2">
      <c r="A24" s="13" t="s">
        <v>110</v>
      </c>
      <c r="B24" s="14" t="s">
        <v>115</v>
      </c>
      <c r="C24" s="15" t="s">
        <v>122</v>
      </c>
      <c r="D24" s="225"/>
      <c r="E24" s="64">
        <f>Таблица!E10</f>
        <v>19552.32</v>
      </c>
    </row>
    <row r="25" spans="1:5" s="3" customFormat="1" ht="30" customHeight="1" x14ac:dyDescent="0.2">
      <c r="A25" s="13" t="s">
        <v>111</v>
      </c>
      <c r="B25" s="14" t="s">
        <v>115</v>
      </c>
      <c r="C25" s="15" t="s">
        <v>123</v>
      </c>
      <c r="D25" s="225"/>
      <c r="E25" s="64">
        <f>Таблица!E11</f>
        <v>21402.720000000001</v>
      </c>
    </row>
    <row r="26" spans="1:5" s="3" customFormat="1" ht="30" customHeight="1" x14ac:dyDescent="0.2">
      <c r="A26" s="13" t="s">
        <v>112</v>
      </c>
      <c r="B26" s="14" t="s">
        <v>115</v>
      </c>
      <c r="C26" s="15" t="s">
        <v>124</v>
      </c>
      <c r="D26" s="225"/>
      <c r="E26" s="64">
        <f>Таблица!E12</f>
        <v>22574.880000000001</v>
      </c>
    </row>
    <row r="27" spans="1:5" s="3" customFormat="1" ht="30" customHeight="1" thickBot="1" x14ac:dyDescent="0.25">
      <c r="A27" s="16" t="s">
        <v>113</v>
      </c>
      <c r="B27" s="17" t="s">
        <v>115</v>
      </c>
      <c r="C27" s="18" t="s">
        <v>120</v>
      </c>
      <c r="D27" s="235"/>
      <c r="E27" s="65">
        <f>Таблица!E13</f>
        <v>16909.920000000002</v>
      </c>
    </row>
    <row r="28" spans="1:5" s="3" customFormat="1" ht="30" x14ac:dyDescent="0.2">
      <c r="A28" s="10" t="s">
        <v>33</v>
      </c>
      <c r="B28" s="11" t="s">
        <v>128</v>
      </c>
      <c r="C28" s="12" t="s">
        <v>345</v>
      </c>
      <c r="D28" s="224"/>
      <c r="E28" s="63">
        <f>Таблица!E14</f>
        <v>9973.44</v>
      </c>
    </row>
    <row r="29" spans="1:5" s="3" customFormat="1" ht="30" x14ac:dyDescent="0.2">
      <c r="A29" s="13" t="s">
        <v>34</v>
      </c>
      <c r="B29" s="14" t="s">
        <v>128</v>
      </c>
      <c r="C29" s="15" t="s">
        <v>346</v>
      </c>
      <c r="D29" s="225"/>
      <c r="E29" s="64">
        <f>Таблица!E15</f>
        <v>8992.7999999999993</v>
      </c>
    </row>
    <row r="30" spans="1:5" s="3" customFormat="1" ht="30" x14ac:dyDescent="0.2">
      <c r="A30" s="13" t="s">
        <v>35</v>
      </c>
      <c r="B30" s="14" t="s">
        <v>128</v>
      </c>
      <c r="C30" s="15" t="s">
        <v>347</v>
      </c>
      <c r="D30" s="225"/>
      <c r="E30" s="64">
        <f>Таблица!E16</f>
        <v>9262.08</v>
      </c>
    </row>
    <row r="31" spans="1:5" s="3" customFormat="1" ht="43.5" customHeight="1" x14ac:dyDescent="0.2">
      <c r="A31" s="13" t="s">
        <v>129</v>
      </c>
      <c r="B31" s="14" t="s">
        <v>131</v>
      </c>
      <c r="C31" s="15" t="s">
        <v>132</v>
      </c>
      <c r="D31" s="225"/>
      <c r="E31" s="64">
        <f>Таблица!E17</f>
        <v>10372.32</v>
      </c>
    </row>
    <row r="32" spans="1:5" s="3" customFormat="1" ht="43.5" customHeight="1" thickBot="1" x14ac:dyDescent="0.25">
      <c r="A32" s="19" t="s">
        <v>130</v>
      </c>
      <c r="B32" s="20" t="s">
        <v>131</v>
      </c>
      <c r="C32" s="21" t="s">
        <v>133</v>
      </c>
      <c r="D32" s="236"/>
      <c r="E32" s="66">
        <f>Таблица!E18</f>
        <v>11993.76</v>
      </c>
    </row>
    <row r="33" spans="1:5" s="3" customFormat="1" ht="45" x14ac:dyDescent="0.2">
      <c r="A33" s="22" t="s">
        <v>134</v>
      </c>
      <c r="B33" s="23" t="s">
        <v>137</v>
      </c>
      <c r="C33" s="24" t="s">
        <v>136</v>
      </c>
      <c r="D33" s="230" t="s">
        <v>143</v>
      </c>
      <c r="E33" s="67">
        <f>Таблица!E19</f>
        <v>17465.760000000002</v>
      </c>
    </row>
    <row r="34" spans="1:5" s="3" customFormat="1" ht="45" x14ac:dyDescent="0.2">
      <c r="A34" s="13" t="s">
        <v>135</v>
      </c>
      <c r="B34" s="14" t="s">
        <v>138</v>
      </c>
      <c r="C34" s="15" t="s">
        <v>136</v>
      </c>
      <c r="D34" s="222"/>
      <c r="E34" s="64">
        <f>Таблица!E20</f>
        <v>17465.760000000002</v>
      </c>
    </row>
    <row r="35" spans="1:5" s="3" customFormat="1" ht="45" x14ac:dyDescent="0.2">
      <c r="A35" s="13" t="s">
        <v>139</v>
      </c>
      <c r="B35" s="14" t="s">
        <v>141</v>
      </c>
      <c r="C35" s="15" t="s">
        <v>142</v>
      </c>
      <c r="D35" s="222" t="s">
        <v>143</v>
      </c>
      <c r="E35" s="64">
        <f>Таблица!E21</f>
        <v>19867.68</v>
      </c>
    </row>
    <row r="36" spans="1:5" s="3" customFormat="1" ht="45.75" thickBot="1" x14ac:dyDescent="0.25">
      <c r="A36" s="19" t="s">
        <v>140</v>
      </c>
      <c r="B36" s="20" t="s">
        <v>291</v>
      </c>
      <c r="C36" s="21" t="s">
        <v>142</v>
      </c>
      <c r="D36" s="223"/>
      <c r="E36" s="66">
        <f>Таблица!E22</f>
        <v>19867.68</v>
      </c>
    </row>
    <row r="37" spans="1:5" s="3" customFormat="1" ht="75" customHeight="1" thickBot="1" x14ac:dyDescent="0.25">
      <c r="A37" s="25" t="s">
        <v>36</v>
      </c>
      <c r="B37" s="26" t="s">
        <v>146</v>
      </c>
      <c r="C37" s="27" t="s">
        <v>144</v>
      </c>
      <c r="D37" s="28"/>
      <c r="E37" s="68">
        <f>Таблица!E23</f>
        <v>10968.48</v>
      </c>
    </row>
    <row r="38" spans="1:5" s="3" customFormat="1" ht="75" customHeight="1" thickBot="1" x14ac:dyDescent="0.25">
      <c r="A38" s="25" t="s">
        <v>37</v>
      </c>
      <c r="B38" s="26" t="s">
        <v>38</v>
      </c>
      <c r="C38" s="27" t="s">
        <v>145</v>
      </c>
      <c r="D38" s="28"/>
      <c r="E38" s="68">
        <f>Таблица!E24</f>
        <v>21407.040000000001</v>
      </c>
    </row>
    <row r="39" spans="1:5" s="3" customFormat="1" ht="30" x14ac:dyDescent="0.2">
      <c r="A39" s="10" t="s">
        <v>42</v>
      </c>
      <c r="B39" s="11" t="s">
        <v>149</v>
      </c>
      <c r="C39" s="12" t="s">
        <v>147</v>
      </c>
      <c r="D39" s="224"/>
      <c r="E39" s="63">
        <f>Таблица!E25</f>
        <v>16053.12</v>
      </c>
    </row>
    <row r="40" spans="1:5" s="3" customFormat="1" ht="30" x14ac:dyDescent="0.2">
      <c r="A40" s="13" t="s">
        <v>43</v>
      </c>
      <c r="B40" s="14" t="s">
        <v>149</v>
      </c>
      <c r="C40" s="15" t="s">
        <v>122</v>
      </c>
      <c r="D40" s="225"/>
      <c r="E40" s="64">
        <f>Таблица!E26</f>
        <v>17121.599999999999</v>
      </c>
    </row>
    <row r="41" spans="1:5" s="3" customFormat="1" ht="30" x14ac:dyDescent="0.2">
      <c r="A41" s="13" t="s">
        <v>148</v>
      </c>
      <c r="B41" s="14" t="s">
        <v>149</v>
      </c>
      <c r="C41" s="15" t="s">
        <v>150</v>
      </c>
      <c r="D41" s="225"/>
      <c r="E41" s="64">
        <f>Таблица!E27</f>
        <v>11525.76</v>
      </c>
    </row>
    <row r="42" spans="1:5" s="3" customFormat="1" ht="30" x14ac:dyDescent="0.2">
      <c r="A42" s="13" t="s">
        <v>46</v>
      </c>
      <c r="B42" s="14" t="s">
        <v>152</v>
      </c>
      <c r="C42" s="15" t="s">
        <v>153</v>
      </c>
      <c r="D42" s="225"/>
      <c r="E42" s="64">
        <f>Таблица!E111</f>
        <v>3674.88</v>
      </c>
    </row>
    <row r="43" spans="1:5" s="3" customFormat="1" ht="30" x14ac:dyDescent="0.2">
      <c r="A43" s="13" t="s">
        <v>47</v>
      </c>
      <c r="B43" s="14" t="s">
        <v>152</v>
      </c>
      <c r="C43" s="15" t="s">
        <v>154</v>
      </c>
      <c r="D43" s="225"/>
      <c r="E43" s="64">
        <f>Таблица!E112</f>
        <v>5811.84</v>
      </c>
    </row>
    <row r="44" spans="1:5" s="3" customFormat="1" ht="30" x14ac:dyDescent="0.2">
      <c r="A44" s="13" t="s">
        <v>151</v>
      </c>
      <c r="B44" s="14" t="s">
        <v>152</v>
      </c>
      <c r="C44" s="15" t="s">
        <v>155</v>
      </c>
      <c r="D44" s="225"/>
      <c r="E44" s="64">
        <f>Таблица!E113</f>
        <v>6058.08</v>
      </c>
    </row>
    <row r="45" spans="1:5" s="3" customFormat="1" ht="45" x14ac:dyDescent="0.2">
      <c r="A45" s="13" t="s">
        <v>156</v>
      </c>
      <c r="B45" s="14" t="s">
        <v>158</v>
      </c>
      <c r="C45" s="15" t="s">
        <v>150</v>
      </c>
      <c r="D45" s="222" t="s">
        <v>160</v>
      </c>
      <c r="E45" s="64">
        <f>Таблица!E28</f>
        <v>12048.48</v>
      </c>
    </row>
    <row r="46" spans="1:5" s="3" customFormat="1" ht="45" x14ac:dyDescent="0.2">
      <c r="A46" s="13" t="s">
        <v>157</v>
      </c>
      <c r="B46" s="14" t="s">
        <v>159</v>
      </c>
      <c r="C46" s="15" t="s">
        <v>150</v>
      </c>
      <c r="D46" s="222"/>
      <c r="E46" s="64">
        <f>Таблица!E29</f>
        <v>12048.48</v>
      </c>
    </row>
    <row r="47" spans="1:5" s="3" customFormat="1" ht="75" customHeight="1" x14ac:dyDescent="0.2">
      <c r="A47" s="13" t="s">
        <v>48</v>
      </c>
      <c r="B47" s="14" t="s">
        <v>161</v>
      </c>
      <c r="C47" s="15" t="s">
        <v>162</v>
      </c>
      <c r="D47" s="29"/>
      <c r="E47" s="64">
        <f>Таблица!E129</f>
        <v>4252.3200000000006</v>
      </c>
    </row>
    <row r="48" spans="1:5" s="3" customFormat="1" ht="75" customHeight="1" thickBot="1" x14ac:dyDescent="0.25">
      <c r="A48" s="19" t="s">
        <v>94</v>
      </c>
      <c r="B48" s="20" t="s">
        <v>533</v>
      </c>
      <c r="C48" s="21" t="s">
        <v>746</v>
      </c>
      <c r="D48" s="30"/>
      <c r="E48" s="66">
        <f>Таблица!E130</f>
        <v>3119.04</v>
      </c>
    </row>
    <row r="49" spans="1:8" s="3" customFormat="1" ht="45" customHeight="1" x14ac:dyDescent="0.2">
      <c r="A49" s="10" t="s">
        <v>44</v>
      </c>
      <c r="B49" s="11" t="s">
        <v>45</v>
      </c>
      <c r="C49" s="12" t="s">
        <v>165</v>
      </c>
      <c r="D49" s="226"/>
      <c r="E49" s="63">
        <f>Таблица!E30</f>
        <v>44490.240000000005</v>
      </c>
    </row>
    <row r="50" spans="1:8" s="3" customFormat="1" ht="45" customHeight="1" thickBot="1" x14ac:dyDescent="0.25">
      <c r="A50" s="19" t="s">
        <v>101</v>
      </c>
      <c r="B50" s="20" t="s">
        <v>45</v>
      </c>
      <c r="C50" s="21" t="s">
        <v>166</v>
      </c>
      <c r="D50" s="227"/>
      <c r="E50" s="66">
        <f>Таблица!E31</f>
        <v>39024</v>
      </c>
    </row>
    <row r="51" spans="1:8" s="3" customFormat="1" ht="70.5" customHeight="1" thickBot="1" x14ac:dyDescent="0.25">
      <c r="A51" s="31" t="s">
        <v>39</v>
      </c>
      <c r="B51" s="32" t="s">
        <v>41</v>
      </c>
      <c r="C51" s="33" t="s">
        <v>747</v>
      </c>
      <c r="D51" s="34"/>
      <c r="E51" s="69">
        <f>Таблица!E32</f>
        <v>10270.08</v>
      </c>
    </row>
    <row r="52" spans="1:8" s="3" customFormat="1" ht="66" customHeight="1" x14ac:dyDescent="0.2">
      <c r="A52" s="36" t="s">
        <v>339</v>
      </c>
      <c r="B52" s="37" t="s">
        <v>293</v>
      </c>
      <c r="C52" s="38" t="s">
        <v>748</v>
      </c>
      <c r="D52" s="39"/>
      <c r="E52" s="63">
        <f>Таблица!E105</f>
        <v>11010.240000000002</v>
      </c>
    </row>
    <row r="53" spans="1:8" s="44" customFormat="1" ht="66" customHeight="1" x14ac:dyDescent="0.2">
      <c r="A53" s="40" t="s">
        <v>340</v>
      </c>
      <c r="B53" s="41" t="s">
        <v>296</v>
      </c>
      <c r="C53" s="42" t="s">
        <v>748</v>
      </c>
      <c r="D53" s="43"/>
      <c r="E53" s="70">
        <f>Таблица!E106</f>
        <v>11736</v>
      </c>
      <c r="H53" s="3"/>
    </row>
    <row r="54" spans="1:8" s="44" customFormat="1" ht="66" customHeight="1" x14ac:dyDescent="0.2">
      <c r="A54" s="40" t="s">
        <v>341</v>
      </c>
      <c r="B54" s="41" t="s">
        <v>298</v>
      </c>
      <c r="C54" s="42" t="s">
        <v>749</v>
      </c>
      <c r="D54" s="43"/>
      <c r="E54" s="70">
        <f>Таблица!E107</f>
        <v>17576.64</v>
      </c>
      <c r="H54" s="3"/>
    </row>
    <row r="55" spans="1:8" s="44" customFormat="1" ht="66" customHeight="1" x14ac:dyDescent="0.2">
      <c r="A55" s="40" t="s">
        <v>342</v>
      </c>
      <c r="B55" s="41" t="s">
        <v>301</v>
      </c>
      <c r="C55" s="42" t="s">
        <v>749</v>
      </c>
      <c r="D55" s="43"/>
      <c r="E55" s="70">
        <f>Таблица!E108</f>
        <v>18813.599999999999</v>
      </c>
      <c r="H55" s="3"/>
    </row>
    <row r="56" spans="1:8" s="44" customFormat="1" ht="66" customHeight="1" x14ac:dyDescent="0.2">
      <c r="A56" s="40" t="s">
        <v>343</v>
      </c>
      <c r="B56" s="41" t="s">
        <v>303</v>
      </c>
      <c r="C56" s="42" t="s">
        <v>750</v>
      </c>
      <c r="D56" s="43"/>
      <c r="E56" s="70">
        <f>Таблица!E109</f>
        <v>34911.360000000001</v>
      </c>
      <c r="H56" s="3"/>
    </row>
    <row r="57" spans="1:8" s="3" customFormat="1" ht="66" customHeight="1" thickBot="1" x14ac:dyDescent="0.25">
      <c r="A57" s="45" t="s">
        <v>344</v>
      </c>
      <c r="B57" s="46" t="s">
        <v>306</v>
      </c>
      <c r="C57" s="47" t="s">
        <v>750</v>
      </c>
      <c r="D57" s="48"/>
      <c r="E57" s="66">
        <f>Таблица!E110</f>
        <v>37346.400000000001</v>
      </c>
    </row>
    <row r="58" spans="1:8" x14ac:dyDescent="0.2">
      <c r="A58" s="49" t="s">
        <v>752</v>
      </c>
      <c r="B58" s="2"/>
      <c r="C58" s="1"/>
      <c r="D58" s="3"/>
    </row>
  </sheetData>
  <sheetProtection selectLockedCells="1" selectUnlockedCells="1"/>
  <mergeCells count="16">
    <mergeCell ref="A1:E1"/>
    <mergeCell ref="A2:E2"/>
    <mergeCell ref="A3:E3"/>
    <mergeCell ref="A6:E6"/>
    <mergeCell ref="D33:D34"/>
    <mergeCell ref="A10:E10"/>
    <mergeCell ref="A9:E9"/>
    <mergeCell ref="D18:D22"/>
    <mergeCell ref="D23:D27"/>
    <mergeCell ref="D28:D30"/>
    <mergeCell ref="D31:D32"/>
    <mergeCell ref="D35:D36"/>
    <mergeCell ref="D39:D41"/>
    <mergeCell ref="D42:D44"/>
    <mergeCell ref="D45:D46"/>
    <mergeCell ref="D49:D50"/>
  </mergeCells>
  <pageMargins left="0.39370078740157483" right="0.39370078740157483" top="0.39370078740157483" bottom="0.39370078740157483" header="0.78740157480314965" footer="0.78740157480314965"/>
  <pageSetup paperSize="9" scale="68" fitToHeight="2" orientation="portrait" useFirstPageNumber="1" horizontalDpi="300" verticalDpi="300" r:id="rId1"/>
  <headerFooter alignWithMargins="0"/>
  <rowBreaks count="1" manualBreakCount="1">
    <brk id="4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75"/>
  <sheetViews>
    <sheetView zoomScaleNormal="100" zoomScaleSheetLayoutView="55" zoomScalePageLayoutView="85" workbookViewId="0">
      <selection activeCell="A56" sqref="A56"/>
    </sheetView>
  </sheetViews>
  <sheetFormatPr defaultColWidth="11.5703125" defaultRowHeight="15" x14ac:dyDescent="0.2"/>
  <cols>
    <col min="1" max="1" width="22.140625" style="89" customWidth="1"/>
    <col min="2" max="2" width="52.85546875" style="2" customWidth="1"/>
    <col min="3" max="3" width="24.5703125" style="5" customWidth="1"/>
    <col min="4" max="4" width="26.7109375" style="3" customWidth="1"/>
    <col min="5" max="5" width="17.140625" style="90" customWidth="1"/>
    <col min="6" max="16384" width="11.5703125" style="3"/>
  </cols>
  <sheetData>
    <row r="1" spans="1:5" ht="19.5" thickBot="1" x14ac:dyDescent="0.35">
      <c r="A1" s="234" t="s">
        <v>753</v>
      </c>
      <c r="B1" s="234"/>
      <c r="C1" s="234"/>
      <c r="D1" s="234"/>
      <c r="E1" s="234"/>
    </row>
    <row r="2" spans="1:5" ht="15.75" thickBot="1" x14ac:dyDescent="0.25">
      <c r="A2" s="91"/>
      <c r="B2" s="92"/>
      <c r="C2" s="93"/>
      <c r="D2" s="93"/>
      <c r="E2" s="94" t="str">
        <f>'Столы, Тумбы'!E7</f>
        <v>Измененен: 09.09.2024</v>
      </c>
    </row>
    <row r="3" spans="1:5" ht="15.75" thickBot="1" x14ac:dyDescent="0.25">
      <c r="A3" s="75" t="s">
        <v>0</v>
      </c>
      <c r="B3" s="76" t="s">
        <v>1</v>
      </c>
      <c r="C3" s="77" t="s">
        <v>2</v>
      </c>
      <c r="D3" s="77" t="s">
        <v>3</v>
      </c>
      <c r="E3" s="35" t="s">
        <v>4</v>
      </c>
    </row>
    <row r="4" spans="1:5" ht="81" customHeight="1" x14ac:dyDescent="0.2">
      <c r="A4" s="78" t="s">
        <v>56</v>
      </c>
      <c r="B4" s="11" t="s">
        <v>167</v>
      </c>
      <c r="C4" s="79" t="s">
        <v>168</v>
      </c>
      <c r="D4" s="80"/>
      <c r="E4" s="63">
        <f>Таблица!E33</f>
        <v>16560</v>
      </c>
    </row>
    <row r="5" spans="1:5" ht="81" customHeight="1" thickBot="1" x14ac:dyDescent="0.25">
      <c r="A5" s="81" t="s">
        <v>57</v>
      </c>
      <c r="B5" s="20" t="s">
        <v>167</v>
      </c>
      <c r="C5" s="82" t="s">
        <v>169</v>
      </c>
      <c r="D5" s="83"/>
      <c r="E5" s="66">
        <f>Таблица!E34</f>
        <v>22387.68</v>
      </c>
    </row>
    <row r="6" spans="1:5" ht="81" customHeight="1" thickBot="1" x14ac:dyDescent="0.25">
      <c r="A6" s="84" t="s">
        <v>58</v>
      </c>
      <c r="B6" s="26" t="s">
        <v>170</v>
      </c>
      <c r="C6" s="28" t="s">
        <v>171</v>
      </c>
      <c r="D6" s="85"/>
      <c r="E6" s="68">
        <f>Таблица!E35</f>
        <v>48382.559999999998</v>
      </c>
    </row>
    <row r="7" spans="1:5" ht="81" customHeight="1" x14ac:dyDescent="0.2">
      <c r="A7" s="78" t="s">
        <v>49</v>
      </c>
      <c r="B7" s="11" t="s">
        <v>7</v>
      </c>
      <c r="C7" s="79" t="s">
        <v>169</v>
      </c>
      <c r="D7" s="80"/>
      <c r="E7" s="63">
        <f>Таблица!E36</f>
        <v>16578.72</v>
      </c>
    </row>
    <row r="8" spans="1:5" ht="81" customHeight="1" x14ac:dyDescent="0.2">
      <c r="A8" s="86" t="s">
        <v>59</v>
      </c>
      <c r="B8" s="14" t="s">
        <v>23</v>
      </c>
      <c r="C8" s="87" t="s">
        <v>169</v>
      </c>
      <c r="D8" s="88"/>
      <c r="E8" s="64">
        <f>Таблица!E37</f>
        <v>20316.96</v>
      </c>
    </row>
    <row r="9" spans="1:5" ht="81" customHeight="1" x14ac:dyDescent="0.2">
      <c r="A9" s="86" t="s">
        <v>60</v>
      </c>
      <c r="B9" s="14" t="s">
        <v>10</v>
      </c>
      <c r="C9" s="87" t="s">
        <v>169</v>
      </c>
      <c r="D9" s="88"/>
      <c r="E9" s="64">
        <f>Таблица!E38</f>
        <v>26511.840000000004</v>
      </c>
    </row>
    <row r="10" spans="1:5" ht="81" customHeight="1" x14ac:dyDescent="0.2">
      <c r="A10" s="86" t="s">
        <v>61</v>
      </c>
      <c r="B10" s="14" t="s">
        <v>62</v>
      </c>
      <c r="C10" s="87" t="s">
        <v>169</v>
      </c>
      <c r="D10" s="88"/>
      <c r="E10" s="64">
        <f>Таблица!E39</f>
        <v>36217.440000000002</v>
      </c>
    </row>
    <row r="11" spans="1:5" ht="81" customHeight="1" x14ac:dyDescent="0.2">
      <c r="A11" s="86" t="s">
        <v>63</v>
      </c>
      <c r="B11" s="14" t="s">
        <v>11</v>
      </c>
      <c r="C11" s="87" t="s">
        <v>169</v>
      </c>
      <c r="D11" s="88"/>
      <c r="E11" s="64">
        <f>Таблица!E40</f>
        <v>24913.439999999999</v>
      </c>
    </row>
    <row r="12" spans="1:5" ht="81" customHeight="1" x14ac:dyDescent="0.2">
      <c r="A12" s="86" t="s">
        <v>64</v>
      </c>
      <c r="B12" s="14" t="s">
        <v>19</v>
      </c>
      <c r="C12" s="87" t="s">
        <v>169</v>
      </c>
      <c r="D12" s="88"/>
      <c r="E12" s="64">
        <f>Таблица!E41</f>
        <v>25279.199999999997</v>
      </c>
    </row>
    <row r="13" spans="1:5" ht="81" customHeight="1" x14ac:dyDescent="0.2">
      <c r="A13" s="86" t="s">
        <v>65</v>
      </c>
      <c r="B13" s="14" t="s">
        <v>66</v>
      </c>
      <c r="C13" s="87" t="s">
        <v>169</v>
      </c>
      <c r="D13" s="88"/>
      <c r="E13" s="64">
        <f>Таблица!E42</f>
        <v>31940.639999999999</v>
      </c>
    </row>
    <row r="14" spans="1:5" ht="81" customHeight="1" x14ac:dyDescent="0.2">
      <c r="A14" s="86" t="s">
        <v>67</v>
      </c>
      <c r="B14" s="14" t="s">
        <v>20</v>
      </c>
      <c r="C14" s="87" t="s">
        <v>169</v>
      </c>
      <c r="D14" s="88"/>
      <c r="E14" s="64">
        <f>Таблица!E43</f>
        <v>24055.199999999997</v>
      </c>
    </row>
    <row r="15" spans="1:5" ht="81" customHeight="1" x14ac:dyDescent="0.2">
      <c r="A15" s="86" t="s">
        <v>68</v>
      </c>
      <c r="B15" s="14" t="s">
        <v>12</v>
      </c>
      <c r="C15" s="87" t="s">
        <v>169</v>
      </c>
      <c r="D15" s="88"/>
      <c r="E15" s="64">
        <f>Таблица!E44</f>
        <v>21175.200000000001</v>
      </c>
    </row>
    <row r="16" spans="1:5" ht="81" customHeight="1" x14ac:dyDescent="0.2">
      <c r="A16" s="86" t="s">
        <v>69</v>
      </c>
      <c r="B16" s="14" t="s">
        <v>21</v>
      </c>
      <c r="C16" s="87" t="s">
        <v>169</v>
      </c>
      <c r="D16" s="88"/>
      <c r="E16" s="64">
        <f>Таблица!E45</f>
        <v>26137.439999999999</v>
      </c>
    </row>
    <row r="17" spans="1:5" ht="81" customHeight="1" x14ac:dyDescent="0.2">
      <c r="A17" s="86" t="s">
        <v>70</v>
      </c>
      <c r="B17" s="14" t="s">
        <v>73</v>
      </c>
      <c r="C17" s="87" t="s">
        <v>169</v>
      </c>
      <c r="D17" s="88"/>
      <c r="E17" s="64">
        <f>Таблица!E46</f>
        <v>32798.879999999997</v>
      </c>
    </row>
    <row r="18" spans="1:5" ht="81" customHeight="1" x14ac:dyDescent="0.2">
      <c r="A18" s="86" t="s">
        <v>71</v>
      </c>
      <c r="B18" s="14" t="s">
        <v>22</v>
      </c>
      <c r="C18" s="87" t="s">
        <v>169</v>
      </c>
      <c r="D18" s="88"/>
      <c r="E18" s="64">
        <f>Таблица!E47</f>
        <v>24913.439999999999</v>
      </c>
    </row>
    <row r="19" spans="1:5" ht="81" customHeight="1" thickBot="1" x14ac:dyDescent="0.25">
      <c r="A19" s="81" t="s">
        <v>72</v>
      </c>
      <c r="B19" s="20" t="s">
        <v>13</v>
      </c>
      <c r="C19" s="82" t="s">
        <v>169</v>
      </c>
      <c r="D19" s="83"/>
      <c r="E19" s="66">
        <f>Таблица!E48</f>
        <v>23245.919999999998</v>
      </c>
    </row>
    <row r="20" spans="1:5" ht="81" customHeight="1" x14ac:dyDescent="0.2">
      <c r="A20" s="78" t="s">
        <v>50</v>
      </c>
      <c r="B20" s="11" t="s">
        <v>8</v>
      </c>
      <c r="C20" s="79" t="s">
        <v>172</v>
      </c>
      <c r="D20" s="80"/>
      <c r="E20" s="63">
        <f>Таблица!E49</f>
        <v>12309.119999999999</v>
      </c>
    </row>
    <row r="21" spans="1:5" ht="81" customHeight="1" x14ac:dyDescent="0.2">
      <c r="A21" s="86" t="s">
        <v>74</v>
      </c>
      <c r="B21" s="14" t="s">
        <v>14</v>
      </c>
      <c r="C21" s="87" t="s">
        <v>172</v>
      </c>
      <c r="D21" s="88"/>
      <c r="E21" s="64">
        <f>Таблица!E50</f>
        <v>16047.36</v>
      </c>
    </row>
    <row r="22" spans="1:5" ht="81" customHeight="1" x14ac:dyDescent="0.2">
      <c r="A22" s="86" t="s">
        <v>75</v>
      </c>
      <c r="B22" s="14" t="s">
        <v>24</v>
      </c>
      <c r="C22" s="87" t="s">
        <v>172</v>
      </c>
      <c r="D22" s="88"/>
      <c r="E22" s="64">
        <f>Таблица!E51</f>
        <v>17271.36</v>
      </c>
    </row>
    <row r="23" spans="1:5" ht="81" customHeight="1" x14ac:dyDescent="0.2">
      <c r="A23" s="86" t="s">
        <v>76</v>
      </c>
      <c r="B23" s="14" t="s">
        <v>77</v>
      </c>
      <c r="C23" s="87" t="s">
        <v>172</v>
      </c>
      <c r="D23" s="88"/>
      <c r="E23" s="64">
        <f>Таблица!E52</f>
        <v>23932.799999999999</v>
      </c>
    </row>
    <row r="24" spans="1:5" ht="81" customHeight="1" x14ac:dyDescent="0.2">
      <c r="A24" s="86" t="s">
        <v>78</v>
      </c>
      <c r="B24" s="14" t="s">
        <v>15</v>
      </c>
      <c r="C24" s="87" t="s">
        <v>172</v>
      </c>
      <c r="D24" s="88"/>
      <c r="E24" s="64">
        <f>Таблица!E53</f>
        <v>16905.599999999999</v>
      </c>
    </row>
    <row r="25" spans="1:5" ht="81" customHeight="1" x14ac:dyDescent="0.2">
      <c r="A25" s="86" t="s">
        <v>79</v>
      </c>
      <c r="B25" s="14" t="s">
        <v>16</v>
      </c>
      <c r="C25" s="87" t="s">
        <v>172</v>
      </c>
      <c r="D25" s="88"/>
      <c r="E25" s="64">
        <f>Таблица!E54</f>
        <v>18504</v>
      </c>
    </row>
    <row r="26" spans="1:5" ht="81" customHeight="1" thickBot="1" x14ac:dyDescent="0.25">
      <c r="A26" s="81" t="s">
        <v>80</v>
      </c>
      <c r="B26" s="20" t="s">
        <v>81</v>
      </c>
      <c r="C26" s="82" t="s">
        <v>172</v>
      </c>
      <c r="D26" s="83"/>
      <c r="E26" s="66">
        <f>Таблица!E55</f>
        <v>28209.599999999999</v>
      </c>
    </row>
    <row r="27" spans="1:5" ht="81" customHeight="1" x14ac:dyDescent="0.2">
      <c r="A27" s="78" t="s">
        <v>51</v>
      </c>
      <c r="B27" s="11" t="s">
        <v>52</v>
      </c>
      <c r="C27" s="79" t="s">
        <v>173</v>
      </c>
      <c r="D27" s="80"/>
      <c r="E27" s="63">
        <f>Таблица!E56</f>
        <v>10019.52</v>
      </c>
    </row>
    <row r="28" spans="1:5" ht="81" customHeight="1" x14ac:dyDescent="0.2">
      <c r="A28" s="86" t="s">
        <v>83</v>
      </c>
      <c r="B28" s="14" t="s">
        <v>25</v>
      </c>
      <c r="C28" s="87" t="s">
        <v>173</v>
      </c>
      <c r="D28" s="88"/>
      <c r="E28" s="64">
        <f>Таблица!E57</f>
        <v>13757.76</v>
      </c>
    </row>
    <row r="29" spans="1:5" ht="81" customHeight="1" x14ac:dyDescent="0.2">
      <c r="A29" s="86" t="s">
        <v>84</v>
      </c>
      <c r="B29" s="14" t="s">
        <v>26</v>
      </c>
      <c r="C29" s="87" t="s">
        <v>173</v>
      </c>
      <c r="D29" s="88"/>
      <c r="E29" s="64">
        <f>Таблица!E58</f>
        <v>14981.76</v>
      </c>
    </row>
    <row r="30" spans="1:5" ht="81.75" customHeight="1" thickBot="1" x14ac:dyDescent="0.25">
      <c r="A30" s="81" t="s">
        <v>85</v>
      </c>
      <c r="B30" s="20" t="s">
        <v>82</v>
      </c>
      <c r="C30" s="82" t="s">
        <v>173</v>
      </c>
      <c r="D30" s="83"/>
      <c r="E30" s="66">
        <f>Таблица!E59</f>
        <v>21643.200000000001</v>
      </c>
    </row>
    <row r="31" spans="1:5" ht="82.5" customHeight="1" x14ac:dyDescent="0.2">
      <c r="A31" s="78" t="s">
        <v>53</v>
      </c>
      <c r="B31" s="11" t="s">
        <v>9</v>
      </c>
      <c r="C31" s="79" t="s">
        <v>174</v>
      </c>
      <c r="D31" s="80"/>
      <c r="E31" s="63">
        <f>Таблица!E60</f>
        <v>13073.76</v>
      </c>
    </row>
    <row r="32" spans="1:5" ht="40.5" customHeight="1" x14ac:dyDescent="0.2">
      <c r="A32" s="86" t="s">
        <v>175</v>
      </c>
      <c r="B32" s="14" t="s">
        <v>177</v>
      </c>
      <c r="C32" s="87" t="s">
        <v>174</v>
      </c>
      <c r="D32" s="237"/>
      <c r="E32" s="64">
        <f>Таблица!E61</f>
        <v>14942.880000000001</v>
      </c>
    </row>
    <row r="33" spans="1:5" ht="40.5" customHeight="1" x14ac:dyDescent="0.2">
      <c r="A33" s="86" t="s">
        <v>176</v>
      </c>
      <c r="B33" s="14" t="s">
        <v>178</v>
      </c>
      <c r="C33" s="87" t="s">
        <v>174</v>
      </c>
      <c r="D33" s="237"/>
      <c r="E33" s="64">
        <f>Таблица!E62</f>
        <v>14942.880000000001</v>
      </c>
    </row>
    <row r="34" spans="1:5" ht="40.5" customHeight="1" x14ac:dyDescent="0.2">
      <c r="A34" s="86" t="s">
        <v>179</v>
      </c>
      <c r="B34" s="14" t="s">
        <v>181</v>
      </c>
      <c r="C34" s="87" t="s">
        <v>174</v>
      </c>
      <c r="D34" s="237"/>
      <c r="E34" s="64">
        <f>Таблица!E63</f>
        <v>18040.32</v>
      </c>
    </row>
    <row r="35" spans="1:5" ht="40.5" customHeight="1" x14ac:dyDescent="0.2">
      <c r="A35" s="86" t="s">
        <v>180</v>
      </c>
      <c r="B35" s="14" t="s">
        <v>182</v>
      </c>
      <c r="C35" s="87" t="s">
        <v>174</v>
      </c>
      <c r="D35" s="237"/>
      <c r="E35" s="64">
        <f>Таблица!E64</f>
        <v>18040.32</v>
      </c>
    </row>
    <row r="36" spans="1:5" ht="41.25" customHeight="1" x14ac:dyDescent="0.2">
      <c r="A36" s="86" t="s">
        <v>183</v>
      </c>
      <c r="B36" s="14" t="s">
        <v>185</v>
      </c>
      <c r="C36" s="87" t="s">
        <v>174</v>
      </c>
      <c r="D36" s="237"/>
      <c r="E36" s="64">
        <f>Таблица!E65</f>
        <v>22893.120000000003</v>
      </c>
    </row>
    <row r="37" spans="1:5" ht="41.25" customHeight="1" x14ac:dyDescent="0.2">
      <c r="A37" s="86" t="s">
        <v>184</v>
      </c>
      <c r="B37" s="14" t="s">
        <v>187</v>
      </c>
      <c r="C37" s="87" t="s">
        <v>174</v>
      </c>
      <c r="D37" s="237"/>
      <c r="E37" s="64">
        <f>Таблица!E66</f>
        <v>22893.120000000003</v>
      </c>
    </row>
    <row r="38" spans="1:5" ht="40.5" customHeight="1" x14ac:dyDescent="0.2">
      <c r="A38" s="86" t="s">
        <v>186</v>
      </c>
      <c r="B38" s="14" t="s">
        <v>188</v>
      </c>
      <c r="C38" s="87" t="s">
        <v>174</v>
      </c>
      <c r="D38" s="237"/>
      <c r="E38" s="64">
        <f>Таблица!E67</f>
        <v>17241.120000000003</v>
      </c>
    </row>
    <row r="39" spans="1:5" ht="40.5" customHeight="1" x14ac:dyDescent="0.2">
      <c r="A39" s="86" t="s">
        <v>190</v>
      </c>
      <c r="B39" s="14" t="s">
        <v>189</v>
      </c>
      <c r="C39" s="87" t="s">
        <v>174</v>
      </c>
      <c r="D39" s="237"/>
      <c r="E39" s="64">
        <f>Таблица!E68</f>
        <v>17241.120000000003</v>
      </c>
    </row>
    <row r="40" spans="1:5" ht="40.5" customHeight="1" x14ac:dyDescent="0.2">
      <c r="A40" s="86" t="s">
        <v>191</v>
      </c>
      <c r="B40" s="14" t="s">
        <v>193</v>
      </c>
      <c r="C40" s="87" t="s">
        <v>174</v>
      </c>
      <c r="D40" s="237"/>
      <c r="E40" s="64">
        <f>Таблица!E69</f>
        <v>17424</v>
      </c>
    </row>
    <row r="41" spans="1:5" ht="40.5" customHeight="1" x14ac:dyDescent="0.2">
      <c r="A41" s="86" t="s">
        <v>192</v>
      </c>
      <c r="B41" s="14" t="s">
        <v>194</v>
      </c>
      <c r="C41" s="87" t="s">
        <v>174</v>
      </c>
      <c r="D41" s="237"/>
      <c r="E41" s="64">
        <f>Таблица!E70</f>
        <v>17424</v>
      </c>
    </row>
    <row r="42" spans="1:5" ht="40.5" customHeight="1" x14ac:dyDescent="0.2">
      <c r="A42" s="86" t="s">
        <v>195</v>
      </c>
      <c r="B42" s="14" t="s">
        <v>197</v>
      </c>
      <c r="C42" s="87" t="s">
        <v>174</v>
      </c>
      <c r="D42" s="237"/>
      <c r="E42" s="64">
        <f>Таблица!E71</f>
        <v>20754.72</v>
      </c>
    </row>
    <row r="43" spans="1:5" ht="40.5" customHeight="1" x14ac:dyDescent="0.2">
      <c r="A43" s="86" t="s">
        <v>196</v>
      </c>
      <c r="B43" s="14" t="s">
        <v>198</v>
      </c>
      <c r="C43" s="87" t="s">
        <v>174</v>
      </c>
      <c r="D43" s="237"/>
      <c r="E43" s="64">
        <f>Таблица!E72</f>
        <v>20754.72</v>
      </c>
    </row>
    <row r="44" spans="1:5" ht="40.5" customHeight="1" x14ac:dyDescent="0.2">
      <c r="A44" s="86" t="s">
        <v>199</v>
      </c>
      <c r="B44" s="14" t="s">
        <v>201</v>
      </c>
      <c r="C44" s="87" t="s">
        <v>174</v>
      </c>
      <c r="D44" s="237"/>
      <c r="E44" s="64">
        <f>Таблица!E73</f>
        <v>16812</v>
      </c>
    </row>
    <row r="45" spans="1:5" ht="40.5" customHeight="1" x14ac:dyDescent="0.2">
      <c r="A45" s="86" t="s">
        <v>200</v>
      </c>
      <c r="B45" s="14" t="s">
        <v>202</v>
      </c>
      <c r="C45" s="87" t="s">
        <v>174</v>
      </c>
      <c r="D45" s="237"/>
      <c r="E45" s="64">
        <f>Таблица!E74</f>
        <v>16812</v>
      </c>
    </row>
    <row r="46" spans="1:5" ht="40.5" customHeight="1" x14ac:dyDescent="0.2">
      <c r="A46" s="86" t="s">
        <v>203</v>
      </c>
      <c r="B46" s="14" t="s">
        <v>205</v>
      </c>
      <c r="C46" s="87" t="s">
        <v>174</v>
      </c>
      <c r="D46" s="237"/>
      <c r="E46" s="64">
        <f>Таблица!E75</f>
        <v>15372</v>
      </c>
    </row>
    <row r="47" spans="1:5" ht="40.5" customHeight="1" x14ac:dyDescent="0.2">
      <c r="A47" s="86" t="s">
        <v>204</v>
      </c>
      <c r="B47" s="14" t="s">
        <v>206</v>
      </c>
      <c r="C47" s="87" t="s">
        <v>174</v>
      </c>
      <c r="D47" s="237"/>
      <c r="E47" s="64">
        <f>Таблица!E76</f>
        <v>15372</v>
      </c>
    </row>
    <row r="48" spans="1:5" ht="40.5" customHeight="1" x14ac:dyDescent="0.2">
      <c r="A48" s="86" t="s">
        <v>207</v>
      </c>
      <c r="B48" s="14" t="s">
        <v>215</v>
      </c>
      <c r="C48" s="87" t="s">
        <v>174</v>
      </c>
      <c r="D48" s="237"/>
      <c r="E48" s="64">
        <f>Таблица!E77</f>
        <v>17853.120000000003</v>
      </c>
    </row>
    <row r="49" spans="1:5" ht="40.5" customHeight="1" x14ac:dyDescent="0.2">
      <c r="A49" s="86" t="s">
        <v>208</v>
      </c>
      <c r="B49" s="14" t="s">
        <v>216</v>
      </c>
      <c r="C49" s="87" t="s">
        <v>174</v>
      </c>
      <c r="D49" s="237"/>
      <c r="E49" s="64">
        <f>Таблица!E78</f>
        <v>17853.120000000003</v>
      </c>
    </row>
    <row r="50" spans="1:5" ht="40.5" customHeight="1" x14ac:dyDescent="0.2">
      <c r="A50" s="86" t="s">
        <v>209</v>
      </c>
      <c r="B50" s="14" t="s">
        <v>217</v>
      </c>
      <c r="C50" s="87" t="s">
        <v>174</v>
      </c>
      <c r="D50" s="237"/>
      <c r="E50" s="64">
        <f>Таблица!E79</f>
        <v>21183.84</v>
      </c>
    </row>
    <row r="51" spans="1:5" ht="40.5" customHeight="1" x14ac:dyDescent="0.2">
      <c r="A51" s="86" t="s">
        <v>210</v>
      </c>
      <c r="B51" s="14" t="s">
        <v>218</v>
      </c>
      <c r="C51" s="87" t="s">
        <v>174</v>
      </c>
      <c r="D51" s="237"/>
      <c r="E51" s="64">
        <f>Таблица!E80</f>
        <v>21183.84</v>
      </c>
    </row>
    <row r="52" spans="1:5" ht="40.5" customHeight="1" x14ac:dyDescent="0.2">
      <c r="A52" s="86" t="s">
        <v>211</v>
      </c>
      <c r="B52" s="14" t="s">
        <v>219</v>
      </c>
      <c r="C52" s="87" t="s">
        <v>174</v>
      </c>
      <c r="D52" s="237"/>
      <c r="E52" s="64">
        <f>Таблица!E81</f>
        <v>17241.120000000003</v>
      </c>
    </row>
    <row r="53" spans="1:5" ht="40.5" customHeight="1" x14ac:dyDescent="0.2">
      <c r="A53" s="86" t="s">
        <v>212</v>
      </c>
      <c r="B53" s="14" t="s">
        <v>220</v>
      </c>
      <c r="C53" s="87" t="s">
        <v>174</v>
      </c>
      <c r="D53" s="237"/>
      <c r="E53" s="64">
        <f>Таблица!E82</f>
        <v>17241.120000000003</v>
      </c>
    </row>
    <row r="54" spans="1:5" ht="39.75" customHeight="1" x14ac:dyDescent="0.2">
      <c r="A54" s="86" t="s">
        <v>213</v>
      </c>
      <c r="B54" s="14" t="s">
        <v>221</v>
      </c>
      <c r="C54" s="87" t="s">
        <v>174</v>
      </c>
      <c r="D54" s="237"/>
      <c r="E54" s="64">
        <f>Таблица!E83</f>
        <v>16407.36</v>
      </c>
    </row>
    <row r="55" spans="1:5" ht="39.75" customHeight="1" thickBot="1" x14ac:dyDescent="0.25">
      <c r="A55" s="81" t="s">
        <v>214</v>
      </c>
      <c r="B55" s="20" t="s">
        <v>222</v>
      </c>
      <c r="C55" s="82" t="s">
        <v>174</v>
      </c>
      <c r="D55" s="238"/>
      <c r="E55" s="66">
        <f>Таблица!E84</f>
        <v>16407.36</v>
      </c>
    </row>
    <row r="56" spans="1:5" ht="77.25" customHeight="1" x14ac:dyDescent="0.2">
      <c r="A56" s="78" t="s">
        <v>54</v>
      </c>
      <c r="B56" s="11" t="s">
        <v>17</v>
      </c>
      <c r="C56" s="79" t="s">
        <v>223</v>
      </c>
      <c r="D56" s="239"/>
      <c r="E56" s="63">
        <f>Таблица!E85</f>
        <v>9561.6</v>
      </c>
    </row>
    <row r="57" spans="1:5" ht="40.5" customHeight="1" x14ac:dyDescent="0.2">
      <c r="A57" s="86" t="s">
        <v>224</v>
      </c>
      <c r="B57" s="14" t="s">
        <v>236</v>
      </c>
      <c r="C57" s="87" t="s">
        <v>223</v>
      </c>
      <c r="D57" s="240"/>
      <c r="E57" s="64">
        <f>Таблица!E86</f>
        <v>11430.72</v>
      </c>
    </row>
    <row r="58" spans="1:5" ht="40.5" customHeight="1" x14ac:dyDescent="0.2">
      <c r="A58" s="86" t="s">
        <v>225</v>
      </c>
      <c r="B58" s="14" t="s">
        <v>237</v>
      </c>
      <c r="C58" s="87" t="s">
        <v>223</v>
      </c>
      <c r="D58" s="241"/>
      <c r="E58" s="64">
        <f>Таблица!E87</f>
        <v>11430.72</v>
      </c>
    </row>
    <row r="59" spans="1:5" ht="40.5" customHeight="1" x14ac:dyDescent="0.2">
      <c r="A59" s="86" t="s">
        <v>226</v>
      </c>
      <c r="B59" s="14" t="s">
        <v>238</v>
      </c>
      <c r="C59" s="87" t="s">
        <v>223</v>
      </c>
      <c r="D59" s="237"/>
      <c r="E59" s="64">
        <f>Таблица!E88</f>
        <v>12042.72</v>
      </c>
    </row>
    <row r="60" spans="1:5" ht="40.5" customHeight="1" x14ac:dyDescent="0.2">
      <c r="A60" s="86" t="s">
        <v>227</v>
      </c>
      <c r="B60" s="14" t="s">
        <v>239</v>
      </c>
      <c r="C60" s="87" t="s">
        <v>223</v>
      </c>
      <c r="D60" s="237"/>
      <c r="E60" s="64">
        <f>Таблица!E89</f>
        <v>12042.72</v>
      </c>
    </row>
    <row r="61" spans="1:5" ht="40.5" customHeight="1" x14ac:dyDescent="0.2">
      <c r="A61" s="86" t="s">
        <v>228</v>
      </c>
      <c r="B61" s="14" t="s">
        <v>240</v>
      </c>
      <c r="C61" s="87" t="s">
        <v>223</v>
      </c>
      <c r="D61" s="237"/>
      <c r="E61" s="64">
        <f>Таблица!E90</f>
        <v>15373.439999999999</v>
      </c>
    </row>
    <row r="62" spans="1:5" ht="40.5" customHeight="1" x14ac:dyDescent="0.2">
      <c r="A62" s="86" t="s">
        <v>229</v>
      </c>
      <c r="B62" s="14" t="s">
        <v>241</v>
      </c>
      <c r="C62" s="87" t="s">
        <v>223</v>
      </c>
      <c r="D62" s="237"/>
      <c r="E62" s="64">
        <f>Таблица!E91</f>
        <v>15373.439999999999</v>
      </c>
    </row>
    <row r="63" spans="1:5" ht="40.5" customHeight="1" x14ac:dyDescent="0.2">
      <c r="A63" s="86" t="s">
        <v>230</v>
      </c>
      <c r="B63" s="14" t="s">
        <v>242</v>
      </c>
      <c r="C63" s="87" t="s">
        <v>223</v>
      </c>
      <c r="D63" s="237"/>
      <c r="E63" s="64">
        <f>Таблица!E92</f>
        <v>11859.84</v>
      </c>
    </row>
    <row r="64" spans="1:5" ht="40.5" customHeight="1" x14ac:dyDescent="0.2">
      <c r="A64" s="86" t="s">
        <v>231</v>
      </c>
      <c r="B64" s="14" t="s">
        <v>243</v>
      </c>
      <c r="C64" s="87" t="s">
        <v>223</v>
      </c>
      <c r="D64" s="237"/>
      <c r="E64" s="64">
        <f>Таблица!E93</f>
        <v>11859.84</v>
      </c>
    </row>
    <row r="65" spans="1:5" ht="40.5" customHeight="1" x14ac:dyDescent="0.2">
      <c r="A65" s="86" t="s">
        <v>232</v>
      </c>
      <c r="B65" s="14" t="s">
        <v>244</v>
      </c>
      <c r="C65" s="87" t="s">
        <v>223</v>
      </c>
      <c r="D65" s="237"/>
      <c r="E65" s="64">
        <f>Таблица!E94</f>
        <v>12659.04</v>
      </c>
    </row>
    <row r="66" spans="1:5" ht="40.5" customHeight="1" x14ac:dyDescent="0.2">
      <c r="A66" s="86" t="s">
        <v>233</v>
      </c>
      <c r="B66" s="14" t="s">
        <v>245</v>
      </c>
      <c r="C66" s="87" t="s">
        <v>223</v>
      </c>
      <c r="D66" s="237"/>
      <c r="E66" s="64">
        <f>Таблица!E95</f>
        <v>12659.04</v>
      </c>
    </row>
    <row r="67" spans="1:5" ht="37.5" customHeight="1" x14ac:dyDescent="0.2">
      <c r="A67" s="86" t="s">
        <v>234</v>
      </c>
      <c r="B67" s="14" t="s">
        <v>246</v>
      </c>
      <c r="C67" s="87" t="s">
        <v>223</v>
      </c>
      <c r="D67" s="237"/>
      <c r="E67" s="64">
        <f>Таблица!E96</f>
        <v>17511.84</v>
      </c>
    </row>
    <row r="68" spans="1:5" ht="37.5" customHeight="1" thickBot="1" x14ac:dyDescent="0.25">
      <c r="A68" s="81" t="s">
        <v>235</v>
      </c>
      <c r="B68" s="20" t="s">
        <v>247</v>
      </c>
      <c r="C68" s="82" t="s">
        <v>223</v>
      </c>
      <c r="D68" s="238"/>
      <c r="E68" s="66">
        <f>Таблица!E97</f>
        <v>17511.84</v>
      </c>
    </row>
    <row r="69" spans="1:5" ht="80.25" customHeight="1" x14ac:dyDescent="0.2">
      <c r="A69" s="78" t="s">
        <v>55</v>
      </c>
      <c r="B69" s="11" t="s">
        <v>18</v>
      </c>
      <c r="C69" s="79" t="s">
        <v>248</v>
      </c>
      <c r="D69" s="80"/>
      <c r="E69" s="63">
        <f>Таблица!E98</f>
        <v>8004.9600000000009</v>
      </c>
    </row>
    <row r="70" spans="1:5" ht="40.5" customHeight="1" x14ac:dyDescent="0.2">
      <c r="A70" s="86" t="s">
        <v>249</v>
      </c>
      <c r="B70" s="14" t="s">
        <v>255</v>
      </c>
      <c r="C70" s="87" t="s">
        <v>248</v>
      </c>
      <c r="D70" s="237"/>
      <c r="E70" s="64">
        <f>Таблица!E99</f>
        <v>9874.08</v>
      </c>
    </row>
    <row r="71" spans="1:5" ht="40.5" customHeight="1" x14ac:dyDescent="0.2">
      <c r="A71" s="86" t="s">
        <v>250</v>
      </c>
      <c r="B71" s="14" t="s">
        <v>256</v>
      </c>
      <c r="C71" s="87" t="s">
        <v>248</v>
      </c>
      <c r="D71" s="237"/>
      <c r="E71" s="64">
        <f>Таблица!E100</f>
        <v>9874.08</v>
      </c>
    </row>
    <row r="72" spans="1:5" ht="40.5" customHeight="1" x14ac:dyDescent="0.2">
      <c r="A72" s="86" t="s">
        <v>251</v>
      </c>
      <c r="B72" s="14" t="s">
        <v>257</v>
      </c>
      <c r="C72" s="87" t="s">
        <v>248</v>
      </c>
      <c r="D72" s="237"/>
      <c r="E72" s="64">
        <f>Таблица!E101</f>
        <v>10486.08</v>
      </c>
    </row>
    <row r="73" spans="1:5" ht="40.5" customHeight="1" x14ac:dyDescent="0.2">
      <c r="A73" s="86" t="s">
        <v>252</v>
      </c>
      <c r="B73" s="14" t="s">
        <v>258</v>
      </c>
      <c r="C73" s="87" t="s">
        <v>248</v>
      </c>
      <c r="D73" s="237"/>
      <c r="E73" s="64">
        <f>Таблица!E102</f>
        <v>10486.08</v>
      </c>
    </row>
    <row r="74" spans="1:5" ht="42" customHeight="1" x14ac:dyDescent="0.2">
      <c r="A74" s="86" t="s">
        <v>253</v>
      </c>
      <c r="B74" s="14" t="s">
        <v>259</v>
      </c>
      <c r="C74" s="87" t="s">
        <v>248</v>
      </c>
      <c r="D74" s="237"/>
      <c r="E74" s="64">
        <f>Таблица!E103</f>
        <v>13816.8</v>
      </c>
    </row>
    <row r="75" spans="1:5" ht="42" customHeight="1" thickBot="1" x14ac:dyDescent="0.25">
      <c r="A75" s="81" t="s">
        <v>254</v>
      </c>
      <c r="B75" s="20" t="s">
        <v>260</v>
      </c>
      <c r="C75" s="82" t="s">
        <v>248</v>
      </c>
      <c r="D75" s="238"/>
      <c r="E75" s="66">
        <f>Таблица!E104</f>
        <v>13816.8</v>
      </c>
    </row>
  </sheetData>
  <sheetProtection selectLockedCells="1" selectUnlockedCells="1"/>
  <mergeCells count="22">
    <mergeCell ref="A1:E1"/>
    <mergeCell ref="D56:D58"/>
    <mergeCell ref="D70:D71"/>
    <mergeCell ref="D72:D73"/>
    <mergeCell ref="D74:D75"/>
    <mergeCell ref="D59:D60"/>
    <mergeCell ref="D61:D62"/>
    <mergeCell ref="D63:D64"/>
    <mergeCell ref="D65:D66"/>
    <mergeCell ref="D67:D68"/>
    <mergeCell ref="D32:D33"/>
    <mergeCell ref="D34:D35"/>
    <mergeCell ref="D36:D37"/>
    <mergeCell ref="D38:D39"/>
    <mergeCell ref="D40:D41"/>
    <mergeCell ref="D42:D43"/>
    <mergeCell ref="D54:D55"/>
    <mergeCell ref="D44:D45"/>
    <mergeCell ref="D46:D47"/>
    <mergeCell ref="D48:D49"/>
    <mergeCell ref="D50:D51"/>
    <mergeCell ref="D52:D53"/>
  </mergeCells>
  <pageMargins left="0.39370078740157483" right="0.39370078740157483" top="0.39370078740157483" bottom="0.39370078740157483" header="0.78740157480314965" footer="0.78740157480314965"/>
  <pageSetup paperSize="9" scale="67" fitToHeight="4" orientation="portrait" useFirstPageNumber="1" horizontalDpi="300" verticalDpi="300" r:id="rId1"/>
  <headerFooter alignWithMargins="0"/>
  <rowBreaks count="2" manualBreakCount="2">
    <brk id="29" max="16383" man="1"/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E42"/>
  <sheetViews>
    <sheetView zoomScaleNormal="100" zoomScaleSheetLayoutView="80" zoomScalePageLayoutView="85" workbookViewId="0">
      <selection activeCell="A25" sqref="A25:XFD25"/>
    </sheetView>
  </sheetViews>
  <sheetFormatPr defaultColWidth="11.5703125" defaultRowHeight="15" x14ac:dyDescent="0.2"/>
  <cols>
    <col min="1" max="1" width="22.140625" style="109" customWidth="1"/>
    <col min="2" max="2" width="52.85546875" style="52" customWidth="1"/>
    <col min="3" max="3" width="24.5703125" style="109" customWidth="1"/>
    <col min="4" max="4" width="26.7109375" style="50" customWidth="1"/>
    <col min="5" max="5" width="17.140625" style="110" customWidth="1"/>
    <col min="6" max="16384" width="11.5703125" style="50"/>
  </cols>
  <sheetData>
    <row r="1" spans="1:5" ht="19.5" thickBot="1" x14ac:dyDescent="0.35">
      <c r="A1" s="234" t="s">
        <v>753</v>
      </c>
      <c r="B1" s="234"/>
      <c r="C1" s="234"/>
      <c r="D1" s="234"/>
      <c r="E1" s="234"/>
    </row>
    <row r="2" spans="1:5" ht="15.75" thickBot="1" x14ac:dyDescent="0.25">
      <c r="A2" s="91"/>
      <c r="B2" s="92"/>
      <c r="C2" s="93"/>
      <c r="D2" s="93"/>
      <c r="E2" s="94" t="str">
        <f>'Столы, Тумбы'!E7</f>
        <v>Измененен: 09.09.2024</v>
      </c>
    </row>
    <row r="3" spans="1:5" ht="15.75" thickBot="1" x14ac:dyDescent="0.25">
      <c r="A3" s="84" t="s">
        <v>0</v>
      </c>
      <c r="B3" s="95" t="s">
        <v>1</v>
      </c>
      <c r="C3" s="85" t="s">
        <v>2</v>
      </c>
      <c r="D3" s="85" t="s">
        <v>3</v>
      </c>
      <c r="E3" s="96" t="s">
        <v>4</v>
      </c>
    </row>
    <row r="4" spans="1:5" ht="40.5" customHeight="1" x14ac:dyDescent="0.2">
      <c r="A4" s="78" t="s">
        <v>261</v>
      </c>
      <c r="B4" s="11" t="s">
        <v>267</v>
      </c>
      <c r="C4" s="79" t="s">
        <v>281</v>
      </c>
      <c r="D4" s="239"/>
      <c r="E4" s="111">
        <f>Таблица!E115</f>
        <v>3333.6</v>
      </c>
    </row>
    <row r="5" spans="1:5" ht="40.5" customHeight="1" x14ac:dyDescent="0.2">
      <c r="A5" s="86" t="s">
        <v>262</v>
      </c>
      <c r="B5" s="14" t="s">
        <v>268</v>
      </c>
      <c r="C5" s="87" t="s">
        <v>281</v>
      </c>
      <c r="D5" s="241"/>
      <c r="E5" s="112">
        <f>Таблица!E116</f>
        <v>3333.6</v>
      </c>
    </row>
    <row r="6" spans="1:5" ht="40.5" customHeight="1" x14ac:dyDescent="0.2">
      <c r="A6" s="86" t="s">
        <v>263</v>
      </c>
      <c r="B6" s="14" t="s">
        <v>269</v>
      </c>
      <c r="C6" s="87" t="s">
        <v>282</v>
      </c>
      <c r="D6" s="245"/>
      <c r="E6" s="112">
        <f>Таблица!E117</f>
        <v>2298.2400000000002</v>
      </c>
    </row>
    <row r="7" spans="1:5" ht="40.5" customHeight="1" x14ac:dyDescent="0.2">
      <c r="A7" s="86" t="s">
        <v>264</v>
      </c>
      <c r="B7" s="14" t="s">
        <v>270</v>
      </c>
      <c r="C7" s="87" t="s">
        <v>282</v>
      </c>
      <c r="D7" s="241"/>
      <c r="E7" s="112">
        <f>Таблица!E118</f>
        <v>2298.2400000000002</v>
      </c>
    </row>
    <row r="8" spans="1:5" ht="40.5" customHeight="1" x14ac:dyDescent="0.2">
      <c r="A8" s="86" t="s">
        <v>265</v>
      </c>
      <c r="B8" s="14" t="s">
        <v>271</v>
      </c>
      <c r="C8" s="87" t="s">
        <v>283</v>
      </c>
      <c r="D8" s="245"/>
      <c r="E8" s="112">
        <f>Таблица!E119</f>
        <v>1869.12</v>
      </c>
    </row>
    <row r="9" spans="1:5" ht="40.5" customHeight="1" thickBot="1" x14ac:dyDescent="0.25">
      <c r="A9" s="81" t="s">
        <v>266</v>
      </c>
      <c r="B9" s="20" t="s">
        <v>272</v>
      </c>
      <c r="C9" s="82" t="s">
        <v>283</v>
      </c>
      <c r="D9" s="246"/>
      <c r="E9" s="113">
        <f>Таблица!E120</f>
        <v>1869.12</v>
      </c>
    </row>
    <row r="10" spans="1:5" ht="40.5" customHeight="1" x14ac:dyDescent="0.2">
      <c r="A10" s="78" t="s">
        <v>273</v>
      </c>
      <c r="B10" s="11" t="s">
        <v>87</v>
      </c>
      <c r="C10" s="79" t="s">
        <v>284</v>
      </c>
      <c r="D10" s="239"/>
      <c r="E10" s="111">
        <f>Таблица!E121</f>
        <v>2456.6400000000003</v>
      </c>
    </row>
    <row r="11" spans="1:5" ht="40.5" customHeight="1" x14ac:dyDescent="0.2">
      <c r="A11" s="86" t="s">
        <v>276</v>
      </c>
      <c r="B11" s="14" t="s">
        <v>86</v>
      </c>
      <c r="C11" s="87" t="s">
        <v>284</v>
      </c>
      <c r="D11" s="241"/>
      <c r="E11" s="112">
        <f>Таблица!E122</f>
        <v>2456.6400000000003</v>
      </c>
    </row>
    <row r="12" spans="1:5" ht="40.5" customHeight="1" x14ac:dyDescent="0.2">
      <c r="A12" s="86" t="s">
        <v>274</v>
      </c>
      <c r="B12" s="14" t="s">
        <v>89</v>
      </c>
      <c r="C12" s="87" t="s">
        <v>285</v>
      </c>
      <c r="D12" s="245"/>
      <c r="E12" s="112">
        <f>Таблица!E123</f>
        <v>1840.3200000000002</v>
      </c>
    </row>
    <row r="13" spans="1:5" ht="40.5" customHeight="1" thickBot="1" x14ac:dyDescent="0.25">
      <c r="A13" s="81" t="s">
        <v>275</v>
      </c>
      <c r="B13" s="20" t="s">
        <v>88</v>
      </c>
      <c r="C13" s="82" t="s">
        <v>285</v>
      </c>
      <c r="D13" s="246"/>
      <c r="E13" s="113">
        <f>Таблица!E124</f>
        <v>1840.3200000000002</v>
      </c>
    </row>
    <row r="14" spans="1:5" ht="40.5" customHeight="1" x14ac:dyDescent="0.2">
      <c r="A14" s="78" t="s">
        <v>277</v>
      </c>
      <c r="B14" s="11" t="s">
        <v>91</v>
      </c>
      <c r="C14" s="79" t="s">
        <v>286</v>
      </c>
      <c r="D14" s="239"/>
      <c r="E14" s="111">
        <f>Таблица!E125</f>
        <v>7950.2400000000007</v>
      </c>
    </row>
    <row r="15" spans="1:5" ht="40.5" customHeight="1" x14ac:dyDescent="0.2">
      <c r="A15" s="86" t="s">
        <v>278</v>
      </c>
      <c r="B15" s="14" t="s">
        <v>90</v>
      </c>
      <c r="C15" s="87" t="s">
        <v>286</v>
      </c>
      <c r="D15" s="241"/>
      <c r="E15" s="112">
        <f>Таблица!E126</f>
        <v>7950.2400000000007</v>
      </c>
    </row>
    <row r="16" spans="1:5" ht="40.5" customHeight="1" x14ac:dyDescent="0.2">
      <c r="A16" s="86" t="s">
        <v>279</v>
      </c>
      <c r="B16" s="14" t="s">
        <v>93</v>
      </c>
      <c r="C16" s="87" t="s">
        <v>287</v>
      </c>
      <c r="D16" s="245"/>
      <c r="E16" s="112">
        <f>Таблица!E127</f>
        <v>5811.84</v>
      </c>
    </row>
    <row r="17" spans="1:5" ht="40.5" customHeight="1" thickBot="1" x14ac:dyDescent="0.25">
      <c r="A17" s="81" t="s">
        <v>280</v>
      </c>
      <c r="B17" s="20" t="s">
        <v>92</v>
      </c>
      <c r="C17" s="82" t="s">
        <v>287</v>
      </c>
      <c r="D17" s="246"/>
      <c r="E17" s="113">
        <f>Таблица!E128</f>
        <v>5811.84</v>
      </c>
    </row>
    <row r="18" spans="1:5" ht="81" customHeight="1" x14ac:dyDescent="0.2">
      <c r="A18" s="97" t="s">
        <v>94</v>
      </c>
      <c r="B18" s="32" t="s">
        <v>163</v>
      </c>
      <c r="C18" s="98" t="s">
        <v>746</v>
      </c>
      <c r="D18" s="80"/>
      <c r="E18" s="111">
        <f>Таблица!E130</f>
        <v>3119.04</v>
      </c>
    </row>
    <row r="19" spans="1:5" ht="81" customHeight="1" x14ac:dyDescent="0.2">
      <c r="A19" s="86" t="s">
        <v>99</v>
      </c>
      <c r="B19" s="14" t="s">
        <v>288</v>
      </c>
      <c r="C19" s="87" t="s">
        <v>289</v>
      </c>
      <c r="D19" s="99"/>
      <c r="E19" s="112">
        <f>Таблица!E143</f>
        <v>5929.92</v>
      </c>
    </row>
    <row r="20" spans="1:5" ht="55.5" customHeight="1" thickBot="1" x14ac:dyDescent="0.25">
      <c r="A20" s="86" t="s">
        <v>95</v>
      </c>
      <c r="B20" s="14" t="s">
        <v>100</v>
      </c>
      <c r="C20" s="87" t="s">
        <v>290</v>
      </c>
      <c r="D20" s="100"/>
      <c r="E20" s="112">
        <f>Таблица!E144</f>
        <v>597.6</v>
      </c>
    </row>
    <row r="21" spans="1:5" ht="40.5" customHeight="1" thickBot="1" x14ac:dyDescent="0.25">
      <c r="A21" s="75" t="s">
        <v>96</v>
      </c>
      <c r="B21" s="32" t="s">
        <v>97</v>
      </c>
      <c r="C21" s="101"/>
      <c r="D21" s="34"/>
      <c r="E21" s="114">
        <f>Таблица!E145</f>
        <v>640.79999999999995</v>
      </c>
    </row>
    <row r="22" spans="1:5" ht="30" x14ac:dyDescent="0.2">
      <c r="A22" s="102" t="str">
        <f>Таблица!A146</f>
        <v>Я3-2R/4С</v>
      </c>
      <c r="B22" s="103" t="str">
        <f>Таблица!B146</f>
        <v>Ящик для стекол (4 низкие двери стекло / 2 низкие двери стекло в рамке)</v>
      </c>
      <c r="C22" s="242"/>
      <c r="D22" s="242"/>
      <c r="E22" s="115">
        <f>Таблица!E146</f>
        <v>384.48</v>
      </c>
    </row>
    <row r="23" spans="1:5" ht="30" x14ac:dyDescent="0.2">
      <c r="A23" s="104" t="str">
        <f>Таблица!A147</f>
        <v>Я3-6R/10С</v>
      </c>
      <c r="B23" s="105" t="str">
        <f>Таблица!B147</f>
        <v>Ящик для стекол (10 низких дверей стекло / 6 низких дверей стекло в рамке)</v>
      </c>
      <c r="C23" s="243"/>
      <c r="D23" s="243"/>
      <c r="E23" s="116">
        <f>Таблица!E147</f>
        <v>468</v>
      </c>
    </row>
    <row r="24" spans="1:5" ht="30" x14ac:dyDescent="0.2">
      <c r="A24" s="104" t="str">
        <f>Таблица!A148</f>
        <v>Я2-2R/4С</v>
      </c>
      <c r="B24" s="105" t="str">
        <f>Таблица!B148</f>
        <v>Ящик для стекол (4 средние двери стекло / 2 средние двери стекло в рамке)</v>
      </c>
      <c r="C24" s="243"/>
      <c r="D24" s="243"/>
      <c r="E24" s="116">
        <f>Таблица!E148</f>
        <v>534.24</v>
      </c>
    </row>
    <row r="25" spans="1:5" ht="30" x14ac:dyDescent="0.2">
      <c r="A25" s="104" t="str">
        <f>Таблица!A149</f>
        <v>Я2-6R/10С</v>
      </c>
      <c r="B25" s="105" t="str">
        <f>Таблица!B149</f>
        <v>Ящик для стекол (4 средние двери стекло / 2 средние двери стекло в рамке)</v>
      </c>
      <c r="C25" s="243"/>
      <c r="D25" s="243"/>
      <c r="E25" s="116">
        <f>Таблица!E149</f>
        <v>617.76</v>
      </c>
    </row>
    <row r="26" spans="1:5" x14ac:dyDescent="0.2">
      <c r="A26" s="104" t="str">
        <f>Таблица!A150</f>
        <v>Я1-2R</v>
      </c>
      <c r="B26" s="105" t="str">
        <f>Таблица!B150</f>
        <v>Ящик для стекол (2 высокие двери стекло в рамке)</v>
      </c>
      <c r="C26" s="243"/>
      <c r="D26" s="243"/>
      <c r="E26" s="116">
        <f>Таблица!E150</f>
        <v>819.36</v>
      </c>
    </row>
    <row r="27" spans="1:5" x14ac:dyDescent="0.2">
      <c r="A27" s="104" t="str">
        <f>Таблица!A151</f>
        <v>Я4-2R</v>
      </c>
      <c r="B27" s="105" t="str">
        <f>Таблица!B151</f>
        <v>Ящик для стекол (2 двери стекло в рамке LT-S4R)</v>
      </c>
      <c r="C27" s="243"/>
      <c r="D27" s="243"/>
      <c r="E27" s="116">
        <f>Таблица!E151</f>
        <v>342.72</v>
      </c>
    </row>
    <row r="28" spans="1:5" x14ac:dyDescent="0.2">
      <c r="A28" s="104" t="str">
        <f>Таблица!A152</f>
        <v>Я4-6R</v>
      </c>
      <c r="B28" s="105" t="str">
        <f>Таблица!B152</f>
        <v>Ящик для стекол (6 дверей стекло в рамке LT-S4R)</v>
      </c>
      <c r="C28" s="243"/>
      <c r="D28" s="243"/>
      <c r="E28" s="116">
        <f>Таблица!E152</f>
        <v>413.28</v>
      </c>
    </row>
    <row r="29" spans="1:5" x14ac:dyDescent="0.2">
      <c r="A29" s="104" t="str">
        <f>Таблица!A153</f>
        <v>Я5-2R</v>
      </c>
      <c r="B29" s="105" t="str">
        <f>Таблица!B153</f>
        <v>Ящик для стекол (2 двери стекло в рамке LT-S5R)</v>
      </c>
      <c r="C29" s="243"/>
      <c r="D29" s="243"/>
      <c r="E29" s="116">
        <f>Таблица!E153</f>
        <v>600.48</v>
      </c>
    </row>
    <row r="30" spans="1:5" x14ac:dyDescent="0.2">
      <c r="A30" s="104" t="str">
        <f>Таблица!A154</f>
        <v>YA-1-4R</v>
      </c>
      <c r="B30" s="105" t="str">
        <f>Таблица!B154</f>
        <v xml:space="preserve"> Ящик для фасадов YA-1-4R  </v>
      </c>
      <c r="C30" s="243"/>
      <c r="D30" s="243"/>
      <c r="E30" s="116">
        <f>Таблица!E154</f>
        <v>1003.6800000000001</v>
      </c>
    </row>
    <row r="31" spans="1:5" x14ac:dyDescent="0.2">
      <c r="A31" s="104" t="str">
        <f>Таблица!A155</f>
        <v>YA-1-6R</v>
      </c>
      <c r="B31" s="105" t="str">
        <f>Таблица!B155</f>
        <v xml:space="preserve"> Ящик для фасадов YA-1-6R  </v>
      </c>
      <c r="C31" s="243"/>
      <c r="D31" s="243"/>
      <c r="E31" s="116">
        <f>Таблица!E155</f>
        <v>1137.5999999999999</v>
      </c>
    </row>
    <row r="32" spans="1:5" x14ac:dyDescent="0.2">
      <c r="A32" s="104" t="str">
        <f>Таблица!A156</f>
        <v>YA-2-2R/4C</v>
      </c>
      <c r="B32" s="105" t="str">
        <f>Таблица!B156</f>
        <v xml:space="preserve"> Ящик для фасадов YA-2-2R/4C  </v>
      </c>
      <c r="C32" s="243"/>
      <c r="D32" s="243"/>
      <c r="E32" s="116">
        <f>Таблица!E156</f>
        <v>563.04000000000008</v>
      </c>
    </row>
    <row r="33" spans="1:5" x14ac:dyDescent="0.2">
      <c r="A33" s="104" t="str">
        <f>Таблица!A157</f>
        <v>YA-2-4R/10C</v>
      </c>
      <c r="B33" s="105" t="str">
        <f>Таблица!B157</f>
        <v xml:space="preserve"> Ящик для фасадов YA-2-4R/10C  </v>
      </c>
      <c r="C33" s="243"/>
      <c r="D33" s="243"/>
      <c r="E33" s="116">
        <f>Таблица!E157</f>
        <v>642.24</v>
      </c>
    </row>
    <row r="34" spans="1:5" x14ac:dyDescent="0.2">
      <c r="A34" s="104" t="str">
        <f>Таблица!A158</f>
        <v>YA-2-6R</v>
      </c>
      <c r="B34" s="105" t="str">
        <f>Таблица!B158</f>
        <v xml:space="preserve"> Ящик для фасадов YA-2-6R  </v>
      </c>
      <c r="C34" s="243"/>
      <c r="D34" s="243"/>
      <c r="E34" s="116">
        <f>Таблица!E158</f>
        <v>735.84</v>
      </c>
    </row>
    <row r="35" spans="1:5" x14ac:dyDescent="0.2">
      <c r="A35" s="104" t="str">
        <f>Таблица!A159</f>
        <v>YA-3-2R/4C</v>
      </c>
      <c r="B35" s="105" t="str">
        <f>Таблица!B159</f>
        <v xml:space="preserve"> Ящик для фасадов YA-3-2R/4C  </v>
      </c>
      <c r="C35" s="243"/>
      <c r="D35" s="243"/>
      <c r="E35" s="116">
        <f>Таблица!E159</f>
        <v>413.28</v>
      </c>
    </row>
    <row r="36" spans="1:5" x14ac:dyDescent="0.2">
      <c r="A36" s="104" t="str">
        <f>Таблица!A160</f>
        <v>YA-3-4R/10C</v>
      </c>
      <c r="B36" s="105" t="str">
        <f>Таблица!B160</f>
        <v xml:space="preserve"> Ящик для фасадов YA-3-4R/10C  </v>
      </c>
      <c r="C36" s="243"/>
      <c r="D36" s="243"/>
      <c r="E36" s="116">
        <f>Таблица!E160</f>
        <v>483.84000000000003</v>
      </c>
    </row>
    <row r="37" spans="1:5" x14ac:dyDescent="0.2">
      <c r="A37" s="104" t="str">
        <f>Таблица!A161</f>
        <v>YA-3-6R</v>
      </c>
      <c r="B37" s="105" t="str">
        <f>Таблица!B161</f>
        <v xml:space="preserve"> Ящик для фасадов YA-3-6R  </v>
      </c>
      <c r="C37" s="243"/>
      <c r="D37" s="243"/>
      <c r="E37" s="116">
        <f>Таблица!E161</f>
        <v>551.52</v>
      </c>
    </row>
    <row r="38" spans="1:5" x14ac:dyDescent="0.2">
      <c r="A38" s="104" t="str">
        <f>Таблица!A162</f>
        <v>YA-4-2R</v>
      </c>
      <c r="B38" s="105" t="str">
        <f>Таблица!B162</f>
        <v xml:space="preserve"> Ящик для фасадов YA-4-2R  </v>
      </c>
      <c r="C38" s="243"/>
      <c r="D38" s="243"/>
      <c r="E38" s="116">
        <f>Таблица!E162</f>
        <v>390.24</v>
      </c>
    </row>
    <row r="39" spans="1:5" x14ac:dyDescent="0.2">
      <c r="A39" s="104" t="str">
        <f>Таблица!A163</f>
        <v>YA-4-4R</v>
      </c>
      <c r="B39" s="105" t="str">
        <f>Таблица!B163</f>
        <v xml:space="preserve"> Ящик для фасадов YA-4-4R  </v>
      </c>
      <c r="C39" s="243"/>
      <c r="D39" s="243"/>
      <c r="E39" s="116">
        <f>Таблица!E163</f>
        <v>453.6</v>
      </c>
    </row>
    <row r="40" spans="1:5" x14ac:dyDescent="0.2">
      <c r="A40" s="104" t="str">
        <f>Таблица!A164</f>
        <v>YA-4-6R</v>
      </c>
      <c r="B40" s="105" t="str">
        <f>Таблица!B164</f>
        <v xml:space="preserve"> Ящик для фасадов YA-4-6R  </v>
      </c>
      <c r="C40" s="243"/>
      <c r="D40" s="243"/>
      <c r="E40" s="116">
        <f>Таблица!E164</f>
        <v>521.28</v>
      </c>
    </row>
    <row r="41" spans="1:5" ht="15.75" thickBot="1" x14ac:dyDescent="0.25">
      <c r="A41" s="106" t="str">
        <f>Таблица!A165</f>
        <v>YA-1-2R</v>
      </c>
      <c r="B41" s="107" t="str">
        <f>Таблица!B165</f>
        <v xml:space="preserve"> Ящик для фасадов YA-1-2R  </v>
      </c>
      <c r="C41" s="244"/>
      <c r="D41" s="244"/>
      <c r="E41" s="117">
        <f>Таблица!E165</f>
        <v>885.59999999999991</v>
      </c>
    </row>
    <row r="42" spans="1:5" x14ac:dyDescent="0.2">
      <c r="A42" s="108" t="s">
        <v>98</v>
      </c>
    </row>
  </sheetData>
  <sheetProtection selectLockedCells="1" selectUnlockedCells="1"/>
  <mergeCells count="9">
    <mergeCell ref="A1:E1"/>
    <mergeCell ref="C22:D41"/>
    <mergeCell ref="D4:D5"/>
    <mergeCell ref="D6:D7"/>
    <mergeCell ref="D8:D9"/>
    <mergeCell ref="D10:D11"/>
    <mergeCell ref="D12:D13"/>
    <mergeCell ref="D14:D15"/>
    <mergeCell ref="D16:D17"/>
  </mergeCells>
  <pageMargins left="0.39370078740157483" right="0.39370078740157483" top="0.39370078740157483" bottom="0.39370078740157483" header="0.78740157480314965" footer="0.78740157480314965"/>
  <pageSetup paperSize="9" scale="64" orientation="portrait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AW270"/>
  <sheetViews>
    <sheetView zoomScale="85" zoomScaleNormal="85" zoomScaleSheetLayoutView="90" workbookViewId="0">
      <pane xSplit="7" ySplit="3" topLeftCell="H148" activePane="bottomRight" state="frozen"/>
      <selection pane="topRight" activeCell="H1" sqref="H1"/>
      <selection pane="bottomLeft" activeCell="A4" sqref="A4"/>
      <selection pane="bottomRight" activeCell="E114" sqref="E114"/>
    </sheetView>
  </sheetViews>
  <sheetFormatPr defaultColWidth="11.5703125" defaultRowHeight="16.5" customHeight="1" x14ac:dyDescent="0.2"/>
  <cols>
    <col min="1" max="1" width="22.85546875" style="118" customWidth="1"/>
    <col min="2" max="2" width="65.42578125" style="52" customWidth="1"/>
    <col min="3" max="3" width="16.5703125" style="50" customWidth="1"/>
    <col min="4" max="4" width="12.42578125" style="119" customWidth="1"/>
    <col min="5" max="5" width="20.140625" style="50" customWidth="1"/>
    <col min="6" max="6" width="16.5703125" style="50" hidden="1" customWidth="1"/>
    <col min="7" max="7" width="9.42578125" style="50" customWidth="1"/>
    <col min="8" max="8" width="11.28515625" style="120" customWidth="1"/>
    <col min="9" max="9" width="16.42578125" style="50" bestFit="1" customWidth="1"/>
    <col min="10" max="10" width="28.7109375" style="50" customWidth="1"/>
    <col min="11" max="11" width="15.7109375" style="50" customWidth="1"/>
    <col min="12" max="12" width="6.28515625" style="50" customWidth="1"/>
    <col min="13" max="13" width="6.140625" style="121" bestFit="1" customWidth="1"/>
    <col min="14" max="14" width="5" style="50" customWidth="1"/>
    <col min="15" max="15" width="14.5703125" style="50" bestFit="1" customWidth="1"/>
    <col min="16" max="16" width="28.28515625" style="50" customWidth="1"/>
    <col min="17" max="17" width="13.42578125" style="50" bestFit="1" customWidth="1"/>
    <col min="18" max="18" width="5.85546875" style="50" customWidth="1"/>
    <col min="19" max="19" width="8.140625" style="50" bestFit="1" customWidth="1"/>
    <col min="20" max="20" width="3.85546875" style="50" customWidth="1"/>
    <col min="21" max="21" width="11.5703125" style="50"/>
    <col min="22" max="22" width="27" style="50" customWidth="1"/>
    <col min="23" max="23" width="11.5703125" style="50"/>
    <col min="24" max="24" width="6.85546875" style="50" customWidth="1"/>
    <col min="25" max="25" width="8.140625" style="50" bestFit="1" customWidth="1"/>
    <col min="26" max="26" width="4.7109375" style="50" customWidth="1"/>
    <col min="27" max="27" width="11.5703125" style="50"/>
    <col min="28" max="28" width="26.85546875" style="50" customWidth="1"/>
    <col min="29" max="29" width="11.5703125" style="50"/>
    <col min="30" max="30" width="5.5703125" style="50" customWidth="1"/>
    <col min="31" max="31" width="6.140625" style="50" bestFit="1" customWidth="1"/>
    <col min="32" max="32" width="4" style="50" customWidth="1"/>
    <col min="33" max="33" width="10.140625" style="50" bestFit="1" customWidth="1"/>
    <col min="34" max="34" width="27.140625" style="50" bestFit="1" customWidth="1"/>
    <col min="35" max="35" width="12.28515625" style="50" bestFit="1" customWidth="1"/>
    <col min="36" max="36" width="5.7109375" style="50" customWidth="1"/>
    <col min="37" max="37" width="6.140625" style="50" bestFit="1" customWidth="1"/>
    <col min="38" max="38" width="2.85546875" style="50" customWidth="1"/>
    <col min="39" max="39" width="11.5703125" style="50"/>
    <col min="40" max="40" width="29.42578125" style="50" customWidth="1"/>
    <col min="41" max="41" width="12.28515625" style="50" bestFit="1" customWidth="1"/>
    <col min="42" max="42" width="6" style="50" customWidth="1"/>
    <col min="43" max="43" width="6.140625" style="50" bestFit="1" customWidth="1"/>
    <col min="44" max="44" width="4" style="50" customWidth="1"/>
    <col min="45" max="45" width="10.28515625" style="50" bestFit="1" customWidth="1"/>
    <col min="46" max="46" width="29" style="50" bestFit="1" customWidth="1"/>
    <col min="47" max="47" width="10.28515625" style="50" bestFit="1" customWidth="1"/>
    <col min="48" max="48" width="6.42578125" style="50" customWidth="1"/>
    <col min="49" max="49" width="6.85546875" style="50" customWidth="1"/>
    <col min="50" max="16384" width="11.5703125" style="50"/>
  </cols>
  <sheetData>
    <row r="1" spans="1:49" ht="16.5" customHeight="1" thickBot="1" x14ac:dyDescent="0.25"/>
    <row r="2" spans="1:49" ht="27.75" customHeight="1" thickBot="1" x14ac:dyDescent="0.25">
      <c r="G2" s="122" t="s">
        <v>5</v>
      </c>
    </row>
    <row r="3" spans="1:49" ht="42.75" customHeight="1" thickBot="1" x14ac:dyDescent="0.25">
      <c r="A3" s="123" t="s">
        <v>0</v>
      </c>
      <c r="B3" s="124" t="s">
        <v>1</v>
      </c>
      <c r="C3" s="124" t="s">
        <v>2</v>
      </c>
      <c r="D3" s="125" t="s">
        <v>4</v>
      </c>
      <c r="E3" s="126" t="s">
        <v>6</v>
      </c>
      <c r="G3" s="127">
        <v>0.9</v>
      </c>
      <c r="I3" s="128" t="s">
        <v>0</v>
      </c>
      <c r="J3" s="129" t="s">
        <v>588</v>
      </c>
      <c r="K3" s="130" t="s">
        <v>586</v>
      </c>
      <c r="L3" s="130" t="s">
        <v>589</v>
      </c>
      <c r="M3" s="131" t="s">
        <v>587</v>
      </c>
      <c r="O3" s="128" t="s">
        <v>0</v>
      </c>
      <c r="P3" s="129" t="s">
        <v>590</v>
      </c>
      <c r="Q3" s="130" t="s">
        <v>586</v>
      </c>
      <c r="R3" s="130" t="s">
        <v>589</v>
      </c>
      <c r="S3" s="132" t="s">
        <v>587</v>
      </c>
      <c r="U3" s="128" t="s">
        <v>0</v>
      </c>
      <c r="V3" s="129" t="s">
        <v>591</v>
      </c>
      <c r="W3" s="130" t="s">
        <v>586</v>
      </c>
      <c r="X3" s="130" t="s">
        <v>589</v>
      </c>
      <c r="Y3" s="132" t="s">
        <v>587</v>
      </c>
      <c r="AA3" s="128" t="s">
        <v>0</v>
      </c>
      <c r="AB3" s="129" t="s">
        <v>592</v>
      </c>
      <c r="AC3" s="130" t="s">
        <v>586</v>
      </c>
      <c r="AD3" s="130" t="s">
        <v>589</v>
      </c>
      <c r="AE3" s="132" t="s">
        <v>587</v>
      </c>
      <c r="AG3" s="128" t="s">
        <v>0</v>
      </c>
      <c r="AH3" s="129" t="s">
        <v>593</v>
      </c>
      <c r="AI3" s="130" t="s">
        <v>586</v>
      </c>
      <c r="AJ3" s="130" t="s">
        <v>589</v>
      </c>
      <c r="AK3" s="132" t="s">
        <v>587</v>
      </c>
      <c r="AM3" s="128" t="s">
        <v>0</v>
      </c>
      <c r="AN3" s="129" t="s">
        <v>594</v>
      </c>
      <c r="AO3" s="130" t="s">
        <v>586</v>
      </c>
      <c r="AP3" s="130" t="s">
        <v>589</v>
      </c>
      <c r="AQ3" s="132" t="s">
        <v>587</v>
      </c>
      <c r="AS3" s="128" t="s">
        <v>0</v>
      </c>
      <c r="AT3" s="129" t="s">
        <v>743</v>
      </c>
      <c r="AU3" s="130" t="s">
        <v>586</v>
      </c>
      <c r="AV3" s="130" t="s">
        <v>589</v>
      </c>
      <c r="AW3" s="132" t="s">
        <v>587</v>
      </c>
    </row>
    <row r="4" spans="1:49" ht="16.5" customHeight="1" x14ac:dyDescent="0.25">
      <c r="A4" s="133" t="s">
        <v>28</v>
      </c>
      <c r="B4" s="200" t="s">
        <v>114</v>
      </c>
      <c r="C4" s="134" t="s">
        <v>116</v>
      </c>
      <c r="D4" s="186">
        <f>L4*M4+R4*S4+X4*Y4+AD4*AE4+AJ4*AK4</f>
        <v>12836</v>
      </c>
      <c r="E4" s="247">
        <v>18483.84</v>
      </c>
      <c r="F4" s="135" t="s">
        <v>501</v>
      </c>
      <c r="G4" s="50">
        <f>E4+E4*60%</f>
        <v>29574.144</v>
      </c>
      <c r="I4" s="136" t="str">
        <f>A198</f>
        <v>KSR-1 1/3</v>
      </c>
      <c r="J4" s="136" t="str">
        <f>B198</f>
        <v xml:space="preserve">Столешница </v>
      </c>
      <c r="K4" s="136">
        <f>C198</f>
        <v>0</v>
      </c>
      <c r="L4" s="136">
        <v>1</v>
      </c>
      <c r="M4" s="137">
        <f>D198</f>
        <v>6159</v>
      </c>
      <c r="O4" s="136" t="str">
        <f>A199</f>
        <v>KSR-1 2/3</v>
      </c>
      <c r="P4" s="136" t="str">
        <f>B199</f>
        <v xml:space="preserve">Царга </v>
      </c>
      <c r="Q4" s="136">
        <f>C199</f>
        <v>0</v>
      </c>
      <c r="R4" s="136">
        <v>1</v>
      </c>
      <c r="S4" s="136">
        <f>D199</f>
        <v>1801</v>
      </c>
      <c r="U4" s="136" t="str">
        <f>A200</f>
        <v>KSR-1 3/3</v>
      </c>
      <c r="V4" s="136" t="str">
        <f>B200</f>
        <v xml:space="preserve">Опоры </v>
      </c>
      <c r="W4" s="136">
        <f>C200</f>
        <v>0</v>
      </c>
      <c r="X4" s="136">
        <v>1</v>
      </c>
      <c r="Y4" s="136">
        <f>D200</f>
        <v>4876</v>
      </c>
      <c r="AA4" s="138"/>
      <c r="AB4" s="138"/>
      <c r="AC4" s="138"/>
      <c r="AD4" s="138"/>
      <c r="AE4" s="138"/>
    </row>
    <row r="5" spans="1:49" ht="16.5" customHeight="1" x14ac:dyDescent="0.25">
      <c r="A5" s="139" t="s">
        <v>29</v>
      </c>
      <c r="B5" s="201" t="s">
        <v>114</v>
      </c>
      <c r="C5" s="140" t="s">
        <v>117</v>
      </c>
      <c r="D5" s="186">
        <f t="shared" ref="D5:D13" si="0">L5*M5+R5*S5+X5*Y5+AD5*AE5+AJ5*AK5</f>
        <v>13697</v>
      </c>
      <c r="E5" s="248">
        <v>19723.68</v>
      </c>
      <c r="F5" s="135" t="s">
        <v>502</v>
      </c>
      <c r="G5" s="50">
        <f t="shared" ref="G5:G68" si="1">E5+E5*60%</f>
        <v>31557.887999999999</v>
      </c>
      <c r="I5" s="136" t="str">
        <f>A203</f>
        <v>KSR-2 1/3</v>
      </c>
      <c r="J5" s="136" t="str">
        <f>B203</f>
        <v xml:space="preserve">Столешница </v>
      </c>
      <c r="K5" s="136">
        <f>C203</f>
        <v>0</v>
      </c>
      <c r="L5" s="136">
        <v>1</v>
      </c>
      <c r="M5" s="137">
        <f>D203</f>
        <v>6708</v>
      </c>
      <c r="O5" s="136" t="str">
        <f>A204</f>
        <v>KSR-2 2/3</v>
      </c>
      <c r="P5" s="136" t="str">
        <f>B204</f>
        <v xml:space="preserve">Царга </v>
      </c>
      <c r="Q5" s="136">
        <f>C204</f>
        <v>0</v>
      </c>
      <c r="R5" s="136">
        <v>1</v>
      </c>
      <c r="S5" s="136">
        <f>D204</f>
        <v>1922</v>
      </c>
      <c r="U5" s="136" t="str">
        <f>A205</f>
        <v>KSR-2 3/3</v>
      </c>
      <c r="V5" s="136" t="str">
        <f>B205</f>
        <v xml:space="preserve">Опоры </v>
      </c>
      <c r="W5" s="136">
        <f>C205</f>
        <v>0</v>
      </c>
      <c r="X5" s="136">
        <v>1</v>
      </c>
      <c r="Y5" s="136">
        <f>D205</f>
        <v>5067</v>
      </c>
      <c r="AA5" s="138"/>
      <c r="AB5" s="138"/>
      <c r="AC5" s="138"/>
      <c r="AD5" s="138"/>
      <c r="AE5" s="138"/>
    </row>
    <row r="6" spans="1:49" ht="16.5" customHeight="1" x14ac:dyDescent="0.25">
      <c r="A6" s="139" t="s">
        <v>30</v>
      </c>
      <c r="B6" s="201" t="s">
        <v>114</v>
      </c>
      <c r="C6" s="140" t="s">
        <v>118</v>
      </c>
      <c r="D6" s="186">
        <f t="shared" si="0"/>
        <v>14838</v>
      </c>
      <c r="E6" s="248">
        <v>21366.720000000001</v>
      </c>
      <c r="F6" s="135" t="s">
        <v>503</v>
      </c>
      <c r="G6" s="50">
        <f t="shared" si="1"/>
        <v>34186.752</v>
      </c>
      <c r="I6" s="136" t="str">
        <f>A206</f>
        <v>KSR-3 1/3</v>
      </c>
      <c r="J6" s="136" t="str">
        <f>B206</f>
        <v xml:space="preserve">Столешница </v>
      </c>
      <c r="K6" s="136">
        <f>C206</f>
        <v>0</v>
      </c>
      <c r="L6" s="136">
        <v>1</v>
      </c>
      <c r="M6" s="137">
        <f>D206</f>
        <v>7269</v>
      </c>
      <c r="O6" s="136" t="str">
        <f>A207</f>
        <v>KSR-3 2/3</v>
      </c>
      <c r="P6" s="136" t="str">
        <f>B207</f>
        <v xml:space="preserve">Царга </v>
      </c>
      <c r="Q6" s="136">
        <f>C207</f>
        <v>0</v>
      </c>
      <c r="R6" s="136">
        <v>1</v>
      </c>
      <c r="S6" s="136">
        <f>D207</f>
        <v>2081</v>
      </c>
      <c r="U6" s="136" t="str">
        <f>A208</f>
        <v>KSR-3 3/3</v>
      </c>
      <c r="V6" s="136" t="str">
        <f>B208</f>
        <v xml:space="preserve">Опоры </v>
      </c>
      <c r="W6" s="136">
        <f>C208</f>
        <v>0</v>
      </c>
      <c r="X6" s="136">
        <v>1</v>
      </c>
      <c r="Y6" s="136">
        <f>D208</f>
        <v>5488</v>
      </c>
      <c r="AA6" s="138"/>
      <c r="AB6" s="138"/>
      <c r="AC6" s="138"/>
      <c r="AD6" s="138"/>
      <c r="AE6" s="138"/>
    </row>
    <row r="7" spans="1:49" ht="16.5" customHeight="1" x14ac:dyDescent="0.25">
      <c r="A7" s="139" t="s">
        <v>31</v>
      </c>
      <c r="B7" s="201" t="s">
        <v>114</v>
      </c>
      <c r="C7" s="140" t="s">
        <v>119</v>
      </c>
      <c r="D7" s="186">
        <f t="shared" si="0"/>
        <v>16350</v>
      </c>
      <c r="E7" s="248">
        <v>23544</v>
      </c>
      <c r="F7" s="135" t="s">
        <v>504</v>
      </c>
      <c r="G7" s="50">
        <f t="shared" si="1"/>
        <v>37670.400000000001</v>
      </c>
      <c r="I7" s="136" t="str">
        <f>A209</f>
        <v>KSR-4 1/3</v>
      </c>
      <c r="J7" s="136" t="str">
        <f>B209</f>
        <v xml:space="preserve">Столешница </v>
      </c>
      <c r="K7" s="136">
        <f>C209</f>
        <v>0</v>
      </c>
      <c r="L7" s="136">
        <v>1</v>
      </c>
      <c r="M7" s="137">
        <f>D209</f>
        <v>8008</v>
      </c>
      <c r="O7" s="136" t="str">
        <f>A210</f>
        <v>KSR-4 2/3</v>
      </c>
      <c r="P7" s="136" t="str">
        <f>B210</f>
        <v xml:space="preserve">Царга </v>
      </c>
      <c r="Q7" s="136">
        <f>C210</f>
        <v>0</v>
      </c>
      <c r="R7" s="136">
        <v>1</v>
      </c>
      <c r="S7" s="136">
        <f>D210</f>
        <v>2292</v>
      </c>
      <c r="U7" s="136" t="str">
        <f>A211</f>
        <v>KSR-4 3/3</v>
      </c>
      <c r="V7" s="136" t="str">
        <f>B211</f>
        <v xml:space="preserve">Опоры </v>
      </c>
      <c r="W7" s="136">
        <f>C211</f>
        <v>0</v>
      </c>
      <c r="X7" s="136">
        <v>1</v>
      </c>
      <c r="Y7" s="136">
        <f>D211</f>
        <v>6050</v>
      </c>
      <c r="AA7" s="138"/>
      <c r="AB7" s="138"/>
      <c r="AC7" s="138"/>
      <c r="AD7" s="138"/>
      <c r="AE7" s="138"/>
    </row>
    <row r="8" spans="1:49" ht="16.5" customHeight="1" thickBot="1" x14ac:dyDescent="0.3">
      <c r="A8" s="141" t="s">
        <v>32</v>
      </c>
      <c r="B8" s="202" t="s">
        <v>114</v>
      </c>
      <c r="C8" s="142" t="s">
        <v>120</v>
      </c>
      <c r="D8" s="213">
        <f t="shared" si="0"/>
        <v>10622</v>
      </c>
      <c r="E8" s="249">
        <v>15295.68</v>
      </c>
      <c r="F8" s="135" t="s">
        <v>505</v>
      </c>
      <c r="G8" s="50">
        <f t="shared" si="1"/>
        <v>24473.088</v>
      </c>
      <c r="I8" s="136" t="str">
        <f>A212</f>
        <v>KSR-5 1/3</v>
      </c>
      <c r="J8" s="136" t="str">
        <f>B212</f>
        <v xml:space="preserve">Столешница </v>
      </c>
      <c r="K8" s="136">
        <f>C212</f>
        <v>0</v>
      </c>
      <c r="L8" s="136">
        <v>1</v>
      </c>
      <c r="M8" s="137">
        <f>D212</f>
        <v>5202</v>
      </c>
      <c r="O8" s="136" t="str">
        <f>A213</f>
        <v>KSR-5 2/3</v>
      </c>
      <c r="P8" s="136" t="str">
        <f>B213</f>
        <v xml:space="preserve">Царга </v>
      </c>
      <c r="Q8" s="136">
        <f>C213</f>
        <v>0</v>
      </c>
      <c r="R8" s="136">
        <v>1</v>
      </c>
      <c r="S8" s="136">
        <f>D213</f>
        <v>1491</v>
      </c>
      <c r="U8" s="143" t="str">
        <f>A214</f>
        <v>KSR-5 3/3</v>
      </c>
      <c r="V8" s="143" t="str">
        <f>B214</f>
        <v xml:space="preserve">Опоры </v>
      </c>
      <c r="W8" s="143">
        <f>C214</f>
        <v>0</v>
      </c>
      <c r="X8" s="143">
        <v>1</v>
      </c>
      <c r="Y8" s="144">
        <f>D214</f>
        <v>3929</v>
      </c>
      <c r="Z8" s="145"/>
      <c r="AA8" s="138"/>
      <c r="AB8" s="138"/>
      <c r="AC8" s="138"/>
      <c r="AD8" s="138"/>
      <c r="AE8" s="138"/>
    </row>
    <row r="9" spans="1:49" ht="16.5" customHeight="1" x14ac:dyDescent="0.25">
      <c r="A9" s="133" t="s">
        <v>109</v>
      </c>
      <c r="B9" s="200" t="s">
        <v>115</v>
      </c>
      <c r="C9" s="212" t="s">
        <v>121</v>
      </c>
      <c r="D9" s="186">
        <f t="shared" si="0"/>
        <v>12544</v>
      </c>
      <c r="E9" s="247">
        <v>18063.36</v>
      </c>
      <c r="F9" s="135" t="s">
        <v>510</v>
      </c>
      <c r="G9" s="50">
        <f t="shared" si="1"/>
        <v>28901.376</v>
      </c>
      <c r="I9" s="136" t="str">
        <f>A215</f>
        <v>KSR-6 1/2</v>
      </c>
      <c r="J9" s="136" t="str">
        <f>B215</f>
        <v xml:space="preserve">Столешница Царга </v>
      </c>
      <c r="K9" s="136">
        <f>C215</f>
        <v>0</v>
      </c>
      <c r="L9" s="136">
        <v>1</v>
      </c>
      <c r="M9" s="137">
        <f>D215</f>
        <v>6728</v>
      </c>
      <c r="O9" s="136" t="str">
        <f>A216</f>
        <v>KSR-6 2/2</v>
      </c>
      <c r="P9" s="136" t="str">
        <f>B216</f>
        <v xml:space="preserve">Опоры </v>
      </c>
      <c r="Q9" s="136">
        <f>C216</f>
        <v>0</v>
      </c>
      <c r="R9" s="136">
        <v>1</v>
      </c>
      <c r="S9" s="136">
        <f>D216</f>
        <v>5816</v>
      </c>
      <c r="U9" s="146"/>
      <c r="V9" s="146"/>
      <c r="W9" s="146"/>
      <c r="X9" s="146"/>
      <c r="Y9" s="146"/>
      <c r="Z9" s="138"/>
      <c r="AA9" s="138"/>
      <c r="AB9" s="138"/>
      <c r="AC9" s="138"/>
      <c r="AD9" s="138"/>
      <c r="AE9" s="138"/>
    </row>
    <row r="10" spans="1:49" ht="16.5" customHeight="1" x14ac:dyDescent="0.25">
      <c r="A10" s="139" t="s">
        <v>110</v>
      </c>
      <c r="B10" s="201" t="s">
        <v>115</v>
      </c>
      <c r="C10" s="140" t="s">
        <v>122</v>
      </c>
      <c r="D10" s="186">
        <f t="shared" si="0"/>
        <v>13578</v>
      </c>
      <c r="E10" s="248">
        <v>19552.32</v>
      </c>
      <c r="F10" s="135" t="s">
        <v>511</v>
      </c>
      <c r="G10" s="50">
        <f t="shared" si="1"/>
        <v>31283.712</v>
      </c>
      <c r="I10" s="136" t="str">
        <f>A217</f>
        <v>KSR-7 1/2</v>
      </c>
      <c r="J10" s="136" t="str">
        <f>B217</f>
        <v xml:space="preserve">Столешница Царга </v>
      </c>
      <c r="K10" s="136">
        <f>C217</f>
        <v>0</v>
      </c>
      <c r="L10" s="136">
        <v>1</v>
      </c>
      <c r="M10" s="137">
        <f>D217</f>
        <v>7131</v>
      </c>
      <c r="O10" s="136" t="str">
        <f>A218</f>
        <v>KSR-7 2/2</v>
      </c>
      <c r="P10" s="136" t="str">
        <f>B218</f>
        <v xml:space="preserve">Опоры </v>
      </c>
      <c r="Q10" s="136">
        <f>C218</f>
        <v>0</v>
      </c>
      <c r="R10" s="136">
        <v>1</v>
      </c>
      <c r="S10" s="136">
        <f>D218</f>
        <v>6447</v>
      </c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</row>
    <row r="11" spans="1:49" ht="16.5" customHeight="1" x14ac:dyDescent="0.25">
      <c r="A11" s="139" t="s">
        <v>111</v>
      </c>
      <c r="B11" s="201" t="s">
        <v>115</v>
      </c>
      <c r="C11" s="140" t="s">
        <v>123</v>
      </c>
      <c r="D11" s="186">
        <f t="shared" si="0"/>
        <v>14863</v>
      </c>
      <c r="E11" s="248">
        <v>21402.720000000001</v>
      </c>
      <c r="F11" s="135" t="s">
        <v>512</v>
      </c>
      <c r="G11" s="50">
        <f t="shared" si="1"/>
        <v>34244.351999999999</v>
      </c>
      <c r="I11" s="136" t="str">
        <f>A219</f>
        <v>KSR-8 1/2</v>
      </c>
      <c r="J11" s="136" t="str">
        <f>B219</f>
        <v xml:space="preserve">Столешница Царга </v>
      </c>
      <c r="K11" s="136">
        <f>C219</f>
        <v>0</v>
      </c>
      <c r="L11" s="136">
        <v>1</v>
      </c>
      <c r="M11" s="137">
        <f>D219</f>
        <v>7700</v>
      </c>
      <c r="O11" s="136" t="str">
        <f>A220</f>
        <v>KSR-8 2/2</v>
      </c>
      <c r="P11" s="136" t="str">
        <f>B220</f>
        <v xml:space="preserve">Опоры </v>
      </c>
      <c r="Q11" s="136">
        <f>C220</f>
        <v>0</v>
      </c>
      <c r="R11" s="136">
        <v>1</v>
      </c>
      <c r="S11" s="136">
        <f>D220</f>
        <v>7163</v>
      </c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</row>
    <row r="12" spans="1:49" ht="16.5" customHeight="1" x14ac:dyDescent="0.25">
      <c r="A12" s="139" t="s">
        <v>112</v>
      </c>
      <c r="B12" s="201" t="s">
        <v>115</v>
      </c>
      <c r="C12" s="140" t="s">
        <v>124</v>
      </c>
      <c r="D12" s="186">
        <f t="shared" si="0"/>
        <v>15677</v>
      </c>
      <c r="E12" s="248">
        <v>22574.880000000001</v>
      </c>
      <c r="F12" s="135" t="s">
        <v>513</v>
      </c>
      <c r="G12" s="50">
        <f t="shared" si="1"/>
        <v>36119.808000000005</v>
      </c>
      <c r="I12" s="136" t="str">
        <f>A221</f>
        <v>KSR-9 1/2</v>
      </c>
      <c r="J12" s="136" t="str">
        <f>B221</f>
        <v xml:space="preserve">Столешница Царга </v>
      </c>
      <c r="K12" s="136">
        <f>C221</f>
        <v>0</v>
      </c>
      <c r="L12" s="136">
        <v>1</v>
      </c>
      <c r="M12" s="137">
        <f>D221</f>
        <v>8041</v>
      </c>
      <c r="O12" s="136" t="str">
        <f>A222</f>
        <v>KSR-9 2/2</v>
      </c>
      <c r="P12" s="136" t="str">
        <f>B222</f>
        <v xml:space="preserve">Опоры </v>
      </c>
      <c r="Q12" s="136">
        <f>C222</f>
        <v>0</v>
      </c>
      <c r="R12" s="136">
        <v>1</v>
      </c>
      <c r="S12" s="136">
        <f>D222</f>
        <v>7636</v>
      </c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</row>
    <row r="13" spans="1:49" ht="16.5" customHeight="1" thickBot="1" x14ac:dyDescent="0.3">
      <c r="A13" s="141" t="s">
        <v>113</v>
      </c>
      <c r="B13" s="202" t="s">
        <v>115</v>
      </c>
      <c r="C13" s="142" t="s">
        <v>120</v>
      </c>
      <c r="D13" s="213">
        <f t="shared" si="0"/>
        <v>11743</v>
      </c>
      <c r="E13" s="249">
        <v>16909.920000000002</v>
      </c>
      <c r="F13" s="135" t="s">
        <v>514</v>
      </c>
      <c r="G13" s="50">
        <f t="shared" si="1"/>
        <v>27055.872000000003</v>
      </c>
      <c r="I13" s="136" t="str">
        <f>A201</f>
        <v>KSR-10 1/2</v>
      </c>
      <c r="J13" s="136" t="str">
        <f>B201</f>
        <v xml:space="preserve">Столешница Царга </v>
      </c>
      <c r="K13" s="136">
        <f>C201</f>
        <v>0</v>
      </c>
      <c r="L13" s="136">
        <v>1</v>
      </c>
      <c r="M13" s="137">
        <f>D201</f>
        <v>6394</v>
      </c>
      <c r="O13" s="136" t="str">
        <f>A202</f>
        <v>KSR-10 2/2</v>
      </c>
      <c r="P13" s="136" t="str">
        <f>B202</f>
        <v xml:space="preserve">Опоры </v>
      </c>
      <c r="Q13" s="136">
        <f>C202</f>
        <v>0</v>
      </c>
      <c r="R13" s="136">
        <v>1</v>
      </c>
      <c r="S13" s="136">
        <f>D202</f>
        <v>5349</v>
      </c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</row>
    <row r="14" spans="1:49" ht="30" x14ac:dyDescent="0.25">
      <c r="A14" s="133" t="s">
        <v>33</v>
      </c>
      <c r="B14" s="200" t="s">
        <v>128</v>
      </c>
      <c r="C14" s="212" t="s">
        <v>125</v>
      </c>
      <c r="D14" s="186">
        <f>L14*M14+R14*S14+X21*Y21+AD21*AE21+AJ21*AK21</f>
        <v>6926</v>
      </c>
      <c r="E14" s="247">
        <v>9973.44</v>
      </c>
      <c r="F14" s="135" t="s">
        <v>496</v>
      </c>
      <c r="G14" s="50">
        <f t="shared" si="1"/>
        <v>15957.504000000001</v>
      </c>
      <c r="I14" s="136" t="str">
        <f t="shared" ref="I14:K18" si="2">A180</f>
        <v>KB-1 1/2</v>
      </c>
      <c r="J14" s="136" t="str">
        <f t="shared" si="2"/>
        <v xml:space="preserve">Столешница </v>
      </c>
      <c r="K14" s="136" t="str">
        <f t="shared" si="2"/>
        <v>1204*904*36</v>
      </c>
      <c r="L14" s="136">
        <v>1</v>
      </c>
      <c r="M14" s="137">
        <f>D180</f>
        <v>4760</v>
      </c>
      <c r="O14" s="147" t="str">
        <f>A130</f>
        <v>KO-1</v>
      </c>
      <c r="P14" s="147" t="str">
        <f>B130</f>
        <v>Опора для приставок металлическая (цвет - серый)</v>
      </c>
      <c r="Q14" s="147" t="str">
        <f>C130</f>
        <v>D=76мм, H=729мм</v>
      </c>
      <c r="R14" s="136">
        <v>1</v>
      </c>
      <c r="S14" s="136">
        <f>D130</f>
        <v>2166</v>
      </c>
    </row>
    <row r="15" spans="1:49" ht="30" x14ac:dyDescent="0.25">
      <c r="A15" s="139" t="s">
        <v>34</v>
      </c>
      <c r="B15" s="201" t="s">
        <v>128</v>
      </c>
      <c r="C15" s="140" t="s">
        <v>126</v>
      </c>
      <c r="D15" s="186">
        <f>L15*M15+R15*S15+X22*Y22+AD22*AE22+AJ22*AK22</f>
        <v>6245</v>
      </c>
      <c r="E15" s="248">
        <v>8992.7999999999993</v>
      </c>
      <c r="F15" s="135" t="s">
        <v>497</v>
      </c>
      <c r="G15" s="50">
        <f t="shared" si="1"/>
        <v>14388.48</v>
      </c>
      <c r="I15" s="136" t="str">
        <f t="shared" si="2"/>
        <v>KB-2 1/2</v>
      </c>
      <c r="J15" s="136" t="str">
        <f t="shared" si="2"/>
        <v xml:space="preserve">Столешница </v>
      </c>
      <c r="K15" s="136" t="str">
        <f t="shared" si="2"/>
        <v>904*904*36</v>
      </c>
      <c r="L15" s="136">
        <v>1</v>
      </c>
      <c r="M15" s="137">
        <f>D181</f>
        <v>4079</v>
      </c>
      <c r="O15" s="147" t="str">
        <f>A130</f>
        <v>KO-1</v>
      </c>
      <c r="P15" s="147" t="str">
        <f>B130</f>
        <v>Опора для приставок металлическая (цвет - серый)</v>
      </c>
      <c r="Q15" s="147" t="str">
        <f>C130</f>
        <v>D=76мм, H=729мм</v>
      </c>
      <c r="R15" s="136">
        <v>1</v>
      </c>
      <c r="S15" s="136">
        <f>D130</f>
        <v>2166</v>
      </c>
    </row>
    <row r="16" spans="1:49" ht="30" x14ac:dyDescent="0.25">
      <c r="A16" s="139" t="s">
        <v>35</v>
      </c>
      <c r="B16" s="201" t="s">
        <v>128</v>
      </c>
      <c r="C16" s="140" t="s">
        <v>127</v>
      </c>
      <c r="D16" s="186">
        <f>L16*M16+R16*S16+X23*Y23+AD23*AE23+AJ23*AK23</f>
        <v>6432</v>
      </c>
      <c r="E16" s="248">
        <v>9262.08</v>
      </c>
      <c r="F16" s="135" t="s">
        <v>498</v>
      </c>
      <c r="G16" s="50">
        <f t="shared" si="1"/>
        <v>14819.328</v>
      </c>
      <c r="I16" s="136" t="str">
        <f t="shared" si="2"/>
        <v>KB-3 1/2</v>
      </c>
      <c r="J16" s="136" t="str">
        <f t="shared" si="2"/>
        <v xml:space="preserve">Столешница </v>
      </c>
      <c r="K16" s="136" t="str">
        <f t="shared" si="2"/>
        <v>1004*804*36</v>
      </c>
      <c r="L16" s="136">
        <v>1</v>
      </c>
      <c r="M16" s="137">
        <f>D182</f>
        <v>4266</v>
      </c>
      <c r="O16" s="147" t="str">
        <f>A130</f>
        <v>KO-1</v>
      </c>
      <c r="P16" s="147" t="str">
        <f>B130</f>
        <v>Опора для приставок металлическая (цвет - серый)</v>
      </c>
      <c r="Q16" s="147" t="str">
        <f>C130</f>
        <v>D=76мм, H=729мм</v>
      </c>
      <c r="R16" s="136">
        <v>1</v>
      </c>
      <c r="S16" s="136">
        <f>D130</f>
        <v>2166</v>
      </c>
    </row>
    <row r="17" spans="1:19" ht="30" x14ac:dyDescent="0.25">
      <c r="A17" s="139" t="s">
        <v>129</v>
      </c>
      <c r="B17" s="201" t="s">
        <v>131</v>
      </c>
      <c r="C17" s="140" t="s">
        <v>132</v>
      </c>
      <c r="D17" s="186">
        <f>L17*M17+R17*S17+X17*Y17+AD17*AE17+AJ17*AK17</f>
        <v>7203</v>
      </c>
      <c r="E17" s="248">
        <v>10372.32</v>
      </c>
      <c r="F17" s="135" t="s">
        <v>508</v>
      </c>
      <c r="G17" s="50">
        <f t="shared" si="1"/>
        <v>16595.712</v>
      </c>
      <c r="I17" s="136" t="str">
        <f t="shared" si="2"/>
        <v>KB-4 1/2</v>
      </c>
      <c r="J17" s="136" t="str">
        <f t="shared" si="2"/>
        <v xml:space="preserve">Столешница </v>
      </c>
      <c r="K17" s="136" t="str">
        <f t="shared" si="2"/>
        <v xml:space="preserve"> 900*700*36</v>
      </c>
      <c r="L17" s="136">
        <v>1</v>
      </c>
      <c r="M17" s="137">
        <f>D183</f>
        <v>3085</v>
      </c>
      <c r="O17" s="147" t="str">
        <f>A143</f>
        <v>LT-710</v>
      </c>
      <c r="P17" s="147" t="str">
        <f>B143</f>
        <v>Опора металлическая квадратная (цвет: белый, серый, антрацит)</v>
      </c>
      <c r="Q17" s="147" t="str">
        <f>C143</f>
        <v>100*100*714</v>
      </c>
      <c r="R17" s="136">
        <v>1</v>
      </c>
      <c r="S17" s="136">
        <f>D143</f>
        <v>4118</v>
      </c>
    </row>
    <row r="18" spans="1:19" ht="30.75" thickBot="1" x14ac:dyDescent="0.3">
      <c r="A18" s="141" t="s">
        <v>130</v>
      </c>
      <c r="B18" s="202" t="s">
        <v>131</v>
      </c>
      <c r="C18" s="142" t="s">
        <v>133</v>
      </c>
      <c r="D18" s="213">
        <f t="shared" ref="D18:D27" si="3">L18*M18+R18*S18+X18*Y18+AD18*AE18+AJ18*AK18</f>
        <v>8329</v>
      </c>
      <c r="E18" s="249">
        <v>11993.76</v>
      </c>
      <c r="F18" s="135" t="s">
        <v>509</v>
      </c>
      <c r="G18" s="50">
        <f t="shared" si="1"/>
        <v>19190.016</v>
      </c>
      <c r="I18" s="136" t="str">
        <f t="shared" si="2"/>
        <v>KB-5 1/2</v>
      </c>
      <c r="J18" s="136" t="str">
        <f t="shared" si="2"/>
        <v xml:space="preserve">Столешница </v>
      </c>
      <c r="K18" s="136" t="str">
        <f t="shared" si="2"/>
        <v>1300*700*36</v>
      </c>
      <c r="L18" s="136">
        <v>1</v>
      </c>
      <c r="M18" s="137">
        <f>D184</f>
        <v>4211</v>
      </c>
      <c r="O18" s="147" t="str">
        <f>A143</f>
        <v>LT-710</v>
      </c>
      <c r="P18" s="147" t="str">
        <f>B143</f>
        <v>Опора металлическая квадратная (цвет: белый, серый, антрацит)</v>
      </c>
      <c r="Q18" s="147" t="str">
        <f>C143</f>
        <v>100*100*714</v>
      </c>
      <c r="R18" s="136">
        <v>1</v>
      </c>
      <c r="S18" s="136">
        <f>D143</f>
        <v>4118</v>
      </c>
    </row>
    <row r="19" spans="1:19" ht="45" x14ac:dyDescent="0.25">
      <c r="A19" s="133" t="s">
        <v>134</v>
      </c>
      <c r="B19" s="200" t="s">
        <v>137</v>
      </c>
      <c r="C19" s="212" t="s">
        <v>136</v>
      </c>
      <c r="D19" s="186">
        <f t="shared" si="3"/>
        <v>12129</v>
      </c>
      <c r="E19" s="247">
        <v>17465.760000000002</v>
      </c>
      <c r="F19" s="135" t="s">
        <v>515</v>
      </c>
      <c r="G19" s="50">
        <f t="shared" si="1"/>
        <v>27945.216</v>
      </c>
      <c r="I19" s="136" t="str">
        <f>A223</f>
        <v>KTP-1 (L) 1/2</v>
      </c>
      <c r="J19" s="136" t="str">
        <f>B223</f>
        <v xml:space="preserve">Тумба </v>
      </c>
      <c r="K19" s="136">
        <f>C223</f>
        <v>0</v>
      </c>
      <c r="L19" s="136">
        <v>1</v>
      </c>
      <c r="M19" s="137">
        <f>D223</f>
        <v>8256</v>
      </c>
      <c r="O19" s="136" t="str">
        <f>A224</f>
        <v>KTP-1 (L) 2/2</v>
      </c>
      <c r="P19" s="136" t="str">
        <f>B224</f>
        <v xml:space="preserve">Топ </v>
      </c>
      <c r="Q19" s="136">
        <f>C224</f>
        <v>0</v>
      </c>
      <c r="R19" s="136">
        <v>1</v>
      </c>
      <c r="S19" s="136">
        <f>D224</f>
        <v>3873</v>
      </c>
    </row>
    <row r="20" spans="1:19" ht="45" x14ac:dyDescent="0.25">
      <c r="A20" s="139" t="s">
        <v>135</v>
      </c>
      <c r="B20" s="201" t="s">
        <v>138</v>
      </c>
      <c r="C20" s="140" t="s">
        <v>136</v>
      </c>
      <c r="D20" s="186">
        <f t="shared" si="3"/>
        <v>12129</v>
      </c>
      <c r="E20" s="248">
        <v>17465.760000000002</v>
      </c>
      <c r="F20" s="135" t="s">
        <v>516</v>
      </c>
      <c r="G20" s="50">
        <f t="shared" si="1"/>
        <v>27945.216</v>
      </c>
      <c r="I20" s="136" t="str">
        <f>A225</f>
        <v>KTP-1 (R) 1/2</v>
      </c>
      <c r="J20" s="136" t="str">
        <f>B225</f>
        <v xml:space="preserve">Тумба </v>
      </c>
      <c r="K20" s="136">
        <f>C225</f>
        <v>0</v>
      </c>
      <c r="L20" s="136">
        <v>1</v>
      </c>
      <c r="M20" s="137">
        <f>D225</f>
        <v>8256</v>
      </c>
      <c r="O20" s="136" t="str">
        <f>A226</f>
        <v>KTP-1 (R) 2/2</v>
      </c>
      <c r="P20" s="136" t="str">
        <f>B226</f>
        <v xml:space="preserve">Топ </v>
      </c>
      <c r="Q20" s="136">
        <f>C226</f>
        <v>0</v>
      </c>
      <c r="R20" s="136">
        <v>1</v>
      </c>
      <c r="S20" s="136">
        <f>D226</f>
        <v>3873</v>
      </c>
    </row>
    <row r="21" spans="1:19" ht="45" x14ac:dyDescent="0.25">
      <c r="A21" s="139" t="s">
        <v>139</v>
      </c>
      <c r="B21" s="201" t="s">
        <v>141</v>
      </c>
      <c r="C21" s="140" t="s">
        <v>142</v>
      </c>
      <c r="D21" s="186">
        <f t="shared" si="3"/>
        <v>13797</v>
      </c>
      <c r="E21" s="248">
        <v>19867.68</v>
      </c>
      <c r="F21" s="135" t="s">
        <v>506</v>
      </c>
      <c r="G21" s="50">
        <f t="shared" si="1"/>
        <v>31788.288</v>
      </c>
      <c r="I21" s="136" t="str">
        <f>A227</f>
        <v>KTP-2 (L) 1/2</v>
      </c>
      <c r="J21" s="136" t="str">
        <f>B227</f>
        <v xml:space="preserve">Тумба </v>
      </c>
      <c r="K21" s="136">
        <f>C227</f>
        <v>0</v>
      </c>
      <c r="L21" s="136">
        <v>1</v>
      </c>
      <c r="M21" s="137">
        <f>D227</f>
        <v>9519</v>
      </c>
      <c r="O21" s="136" t="str">
        <f>A228</f>
        <v>KTP-2 (L) 2/2</v>
      </c>
      <c r="P21" s="136" t="str">
        <f>B228</f>
        <v xml:space="preserve">Топ </v>
      </c>
      <c r="Q21" s="136">
        <f>C228</f>
        <v>0</v>
      </c>
      <c r="R21" s="136">
        <v>1</v>
      </c>
      <c r="S21" s="136">
        <f>D228</f>
        <v>4278</v>
      </c>
    </row>
    <row r="22" spans="1:19" ht="45.75" thickBot="1" x14ac:dyDescent="0.3">
      <c r="A22" s="141" t="s">
        <v>140</v>
      </c>
      <c r="B22" s="202" t="s">
        <v>141</v>
      </c>
      <c r="C22" s="142" t="s">
        <v>142</v>
      </c>
      <c r="D22" s="213">
        <f t="shared" si="3"/>
        <v>13797</v>
      </c>
      <c r="E22" s="249">
        <v>19867.68</v>
      </c>
      <c r="F22" s="135" t="s">
        <v>507</v>
      </c>
      <c r="G22" s="50">
        <f t="shared" si="1"/>
        <v>31788.288</v>
      </c>
      <c r="I22" s="136" t="str">
        <f>A229</f>
        <v>KTP-2 (R) 1/2</v>
      </c>
      <c r="J22" s="136" t="str">
        <f>B229</f>
        <v xml:space="preserve">Тумба </v>
      </c>
      <c r="K22" s="136">
        <f>C229</f>
        <v>0</v>
      </c>
      <c r="L22" s="136">
        <v>1</v>
      </c>
      <c r="M22" s="137">
        <f>D229</f>
        <v>9519</v>
      </c>
      <c r="O22" s="136" t="str">
        <f>A230</f>
        <v>KTP-2 (R) 2/2</v>
      </c>
      <c r="P22" s="136" t="str">
        <f>B230</f>
        <v xml:space="preserve">Топ </v>
      </c>
      <c r="Q22" s="136">
        <f>C230</f>
        <v>0</v>
      </c>
      <c r="R22" s="136">
        <v>1</v>
      </c>
      <c r="S22" s="136">
        <f>D230</f>
        <v>4278</v>
      </c>
    </row>
    <row r="23" spans="1:19" ht="16.5" customHeight="1" thickBot="1" x14ac:dyDescent="0.3">
      <c r="A23" s="148" t="s">
        <v>36</v>
      </c>
      <c r="B23" s="203" t="s">
        <v>146</v>
      </c>
      <c r="C23" s="149" t="s">
        <v>144</v>
      </c>
      <c r="D23" s="214">
        <f t="shared" si="3"/>
        <v>7617</v>
      </c>
      <c r="E23" s="250">
        <v>10968.48</v>
      </c>
      <c r="F23" s="135" t="s">
        <v>763</v>
      </c>
      <c r="G23" s="50">
        <f t="shared" si="1"/>
        <v>17549.567999999999</v>
      </c>
      <c r="I23" s="136" t="str">
        <f>A140</f>
        <v>KTM-1</v>
      </c>
      <c r="J23" s="136" t="str">
        <f>B140</f>
        <v>Тумба мобильная (3 ящика, центральный замок)</v>
      </c>
      <c r="K23" s="136" t="str">
        <f>C140</f>
        <v>412*470*650</v>
      </c>
      <c r="L23" s="136">
        <v>1</v>
      </c>
      <c r="M23" s="137">
        <f>D140</f>
        <v>7617</v>
      </c>
      <c r="O23" s="136"/>
      <c r="P23" s="136"/>
      <c r="Q23" s="136"/>
      <c r="R23" s="136"/>
      <c r="S23" s="136"/>
    </row>
    <row r="24" spans="1:19" ht="16.5" customHeight="1" thickBot="1" x14ac:dyDescent="0.3">
      <c r="A24" s="148" t="s">
        <v>37</v>
      </c>
      <c r="B24" s="203" t="s">
        <v>38</v>
      </c>
      <c r="C24" s="149" t="s">
        <v>145</v>
      </c>
      <c r="D24" s="214">
        <f t="shared" si="3"/>
        <v>14866</v>
      </c>
      <c r="E24" s="250">
        <v>21407.040000000001</v>
      </c>
      <c r="F24" s="135" t="s">
        <v>536</v>
      </c>
      <c r="G24" s="50">
        <f t="shared" si="1"/>
        <v>34251.264000000003</v>
      </c>
      <c r="I24" s="136" t="str">
        <f>A139</f>
        <v>KTS-1</v>
      </c>
      <c r="J24" s="136" t="str">
        <f>B139</f>
        <v>Тумба сервисная</v>
      </c>
      <c r="K24" s="136" t="str">
        <f>C139</f>
        <v xml:space="preserve"> 1190*470*680 </v>
      </c>
      <c r="L24" s="136">
        <v>1</v>
      </c>
      <c r="M24" s="137">
        <f>D139</f>
        <v>12376</v>
      </c>
      <c r="O24" s="136" t="str">
        <f>A144</f>
        <v>NZ 60-100</v>
      </c>
      <c r="P24" s="136" t="str">
        <f>B144</f>
        <v>Опора для шкафов (металл)</v>
      </c>
      <c r="Q24" s="136" t="str">
        <f>C144</f>
        <v>40*40*100</v>
      </c>
      <c r="R24" s="136">
        <v>6</v>
      </c>
      <c r="S24" s="136">
        <f>D144</f>
        <v>415</v>
      </c>
    </row>
    <row r="25" spans="1:19" ht="30" x14ac:dyDescent="0.25">
      <c r="A25" s="133" t="s">
        <v>42</v>
      </c>
      <c r="B25" s="200" t="s">
        <v>149</v>
      </c>
      <c r="C25" s="212" t="s">
        <v>147</v>
      </c>
      <c r="D25" s="186">
        <f t="shared" si="3"/>
        <v>11148</v>
      </c>
      <c r="E25" s="247">
        <v>16053.12</v>
      </c>
      <c r="F25" s="135" t="s">
        <v>499</v>
      </c>
      <c r="G25" s="50">
        <f t="shared" si="1"/>
        <v>25684.991999999998</v>
      </c>
      <c r="I25" s="136" t="str">
        <f>A192</f>
        <v>KSP-1 1/2</v>
      </c>
      <c r="J25" s="136" t="str">
        <f>B192</f>
        <v xml:space="preserve">Столешница, Царга </v>
      </c>
      <c r="K25" s="136">
        <f>C192</f>
        <v>0</v>
      </c>
      <c r="L25" s="136">
        <v>1</v>
      </c>
      <c r="M25" s="137">
        <f>D192</f>
        <v>6354</v>
      </c>
      <c r="O25" s="136" t="str">
        <f>A193</f>
        <v>KSP-1 2/2</v>
      </c>
      <c r="P25" s="136" t="str">
        <f>B193</f>
        <v xml:space="preserve">Опоры </v>
      </c>
      <c r="Q25" s="136">
        <f>C193</f>
        <v>0</v>
      </c>
      <c r="R25" s="136">
        <v>1</v>
      </c>
      <c r="S25" s="136">
        <f>D193</f>
        <v>4794</v>
      </c>
    </row>
    <row r="26" spans="1:19" ht="30" x14ac:dyDescent="0.25">
      <c r="A26" s="139" t="s">
        <v>43</v>
      </c>
      <c r="B26" s="201" t="s">
        <v>149</v>
      </c>
      <c r="C26" s="140" t="s">
        <v>122</v>
      </c>
      <c r="D26" s="186">
        <f t="shared" si="3"/>
        <v>11890</v>
      </c>
      <c r="E26" s="248">
        <v>17121.599999999999</v>
      </c>
      <c r="F26" s="135" t="s">
        <v>500</v>
      </c>
      <c r="G26" s="50">
        <f t="shared" si="1"/>
        <v>27394.559999999998</v>
      </c>
      <c r="I26" s="136" t="str">
        <f>A194</f>
        <v>KSP-2 1/2</v>
      </c>
      <c r="J26" s="136" t="str">
        <f>B194</f>
        <v xml:space="preserve">Столешница, Царга </v>
      </c>
      <c r="K26" s="136">
        <f>C194</f>
        <v>0</v>
      </c>
      <c r="L26" s="136">
        <v>1</v>
      </c>
      <c r="M26" s="137">
        <f>D194</f>
        <v>7252</v>
      </c>
      <c r="O26" s="136" t="str">
        <f>A195</f>
        <v>KSP-2 2/2</v>
      </c>
      <c r="P26" s="136" t="str">
        <f>B195</f>
        <v xml:space="preserve">Опоры </v>
      </c>
      <c r="Q26" s="136">
        <f>C195</f>
        <v>0</v>
      </c>
      <c r="R26" s="136">
        <v>1</v>
      </c>
      <c r="S26" s="136">
        <f>D195</f>
        <v>4638</v>
      </c>
    </row>
    <row r="27" spans="1:19" ht="30" x14ac:dyDescent="0.25">
      <c r="A27" s="139" t="s">
        <v>148</v>
      </c>
      <c r="B27" s="201" t="s">
        <v>149</v>
      </c>
      <c r="C27" s="140" t="s">
        <v>150</v>
      </c>
      <c r="D27" s="186">
        <f t="shared" si="3"/>
        <v>8004</v>
      </c>
      <c r="E27" s="248">
        <v>11525.76</v>
      </c>
      <c r="F27" s="135" t="s">
        <v>520</v>
      </c>
      <c r="G27" s="50">
        <f t="shared" si="1"/>
        <v>18441.216</v>
      </c>
      <c r="I27" s="136" t="str">
        <f>A196</f>
        <v>KSP-3 1/2</v>
      </c>
      <c r="J27" s="136" t="str">
        <f>B196</f>
        <v xml:space="preserve">Столешница, Царга </v>
      </c>
      <c r="K27" s="136">
        <f>C196</f>
        <v>0</v>
      </c>
      <c r="L27" s="136">
        <v>1</v>
      </c>
      <c r="M27" s="137">
        <f>D196</f>
        <v>5203</v>
      </c>
      <c r="O27" s="136" t="str">
        <f>A197</f>
        <v>KSP-3 2/2</v>
      </c>
      <c r="P27" s="136" t="str">
        <f>B197</f>
        <v xml:space="preserve">Опоры </v>
      </c>
      <c r="Q27" s="136">
        <f>C197</f>
        <v>0</v>
      </c>
      <c r="R27" s="136">
        <v>1</v>
      </c>
      <c r="S27" s="136">
        <f>D197</f>
        <v>2801</v>
      </c>
    </row>
    <row r="28" spans="1:19" ht="30" x14ac:dyDescent="0.25">
      <c r="A28" s="139" t="s">
        <v>400</v>
      </c>
      <c r="B28" s="201" t="s">
        <v>158</v>
      </c>
      <c r="C28" s="140" t="s">
        <v>150</v>
      </c>
      <c r="D28" s="186">
        <f>L28*M28+R28*S28+X28*Y28+AD28*AE28+AJ28*AK28</f>
        <v>8367</v>
      </c>
      <c r="E28" s="248">
        <v>12048.48</v>
      </c>
      <c r="F28" s="135" t="s">
        <v>517</v>
      </c>
      <c r="G28" s="50">
        <f t="shared" si="1"/>
        <v>19277.567999999999</v>
      </c>
      <c r="I28" s="136" t="str">
        <f>A185</f>
        <v>KPR-4 (L) 1/2</v>
      </c>
      <c r="J28" s="136" t="str">
        <f>B185</f>
        <v xml:space="preserve">Столешница Царга </v>
      </c>
      <c r="K28" s="136">
        <f>C185</f>
        <v>0</v>
      </c>
      <c r="L28" s="136">
        <v>1</v>
      </c>
      <c r="M28" s="137">
        <f>D185</f>
        <v>5748</v>
      </c>
      <c r="O28" s="136" t="str">
        <f>A186</f>
        <v>KPR-4 (L) 2/2</v>
      </c>
      <c r="P28" s="136" t="str">
        <f>B186</f>
        <v xml:space="preserve">Опоры </v>
      </c>
      <c r="Q28" s="136">
        <f>C186</f>
        <v>0</v>
      </c>
      <c r="R28" s="136">
        <v>1</v>
      </c>
      <c r="S28" s="136">
        <f>D186</f>
        <v>2619</v>
      </c>
    </row>
    <row r="29" spans="1:19" ht="30.75" thickBot="1" x14ac:dyDescent="0.3">
      <c r="A29" s="139" t="s">
        <v>401</v>
      </c>
      <c r="B29" s="201" t="s">
        <v>159</v>
      </c>
      <c r="C29" s="140" t="s">
        <v>150</v>
      </c>
      <c r="D29" s="213">
        <f>L29*M29+R29*S29+X29*Y29+AD29*AE29+AJ29*AK29</f>
        <v>8367</v>
      </c>
      <c r="E29" s="248">
        <v>12048.48</v>
      </c>
      <c r="F29" s="135" t="s">
        <v>518</v>
      </c>
      <c r="G29" s="50">
        <f t="shared" si="1"/>
        <v>19277.567999999999</v>
      </c>
      <c r="I29" s="136" t="str">
        <f>A187</f>
        <v>KPR-4 (R) 1/2</v>
      </c>
      <c r="J29" s="136" t="str">
        <f>B187</f>
        <v xml:space="preserve">Столешница Царга </v>
      </c>
      <c r="K29" s="136">
        <f>C187</f>
        <v>0</v>
      </c>
      <c r="L29" s="136">
        <v>1</v>
      </c>
      <c r="M29" s="137">
        <f>D187</f>
        <v>5748</v>
      </c>
      <c r="O29" s="136" t="str">
        <f>A188</f>
        <v>KPR-4 (R) 2/2</v>
      </c>
      <c r="P29" s="136" t="str">
        <f>B188</f>
        <v xml:space="preserve">Опоры </v>
      </c>
      <c r="Q29" s="136">
        <f>C188</f>
        <v>0</v>
      </c>
      <c r="R29" s="136">
        <v>1</v>
      </c>
      <c r="S29" s="136">
        <f>D188</f>
        <v>2619</v>
      </c>
    </row>
    <row r="30" spans="1:19" ht="16.5" customHeight="1" x14ac:dyDescent="0.25">
      <c r="A30" s="133" t="s">
        <v>44</v>
      </c>
      <c r="B30" s="200" t="s">
        <v>45</v>
      </c>
      <c r="C30" s="134" t="s">
        <v>165</v>
      </c>
      <c r="D30" s="186">
        <f>L30*M30+R30*S30+X30*Y30+AD30*AE30+AJ30*AK30</f>
        <v>30896</v>
      </c>
      <c r="E30" s="247">
        <v>44490.240000000005</v>
      </c>
      <c r="F30" s="135" t="s">
        <v>430</v>
      </c>
      <c r="G30" s="50">
        <f t="shared" si="1"/>
        <v>71184.384000000005</v>
      </c>
      <c r="I30" s="136" t="str">
        <f>A143</f>
        <v>LT-710</v>
      </c>
      <c r="J30" s="136" t="str">
        <f>B143</f>
        <v>Опора металлическая квадратная (цвет: белый, серый, антрацит)</v>
      </c>
      <c r="K30" s="136" t="str">
        <f>C143</f>
        <v>100*100*714</v>
      </c>
      <c r="L30" s="136">
        <v>4</v>
      </c>
      <c r="M30" s="137">
        <f>D143</f>
        <v>4118</v>
      </c>
      <c r="O30" s="136" t="str">
        <f>A131</f>
        <v>LT.SS</v>
      </c>
      <c r="P30" s="136" t="str">
        <f>B131</f>
        <v xml:space="preserve">Столешница переговорного стола </v>
      </c>
      <c r="Q30" s="136" t="str">
        <f>C131</f>
        <v>2400*1200*36</v>
      </c>
      <c r="R30" s="136">
        <v>1</v>
      </c>
      <c r="S30" s="136">
        <f>D131</f>
        <v>14424</v>
      </c>
    </row>
    <row r="31" spans="1:19" ht="16.5" customHeight="1" thickBot="1" x14ac:dyDescent="0.3">
      <c r="A31" s="141" t="s">
        <v>101</v>
      </c>
      <c r="B31" s="202" t="s">
        <v>45</v>
      </c>
      <c r="C31" s="142" t="s">
        <v>166</v>
      </c>
      <c r="D31" s="213">
        <f>L31*M31+R31*S31+X31*Y31+AD31*AE31+AJ31*AK31</f>
        <v>27100</v>
      </c>
      <c r="E31" s="249">
        <v>39024</v>
      </c>
      <c r="F31" s="135" t="s">
        <v>432</v>
      </c>
      <c r="G31" s="50">
        <f t="shared" si="1"/>
        <v>62438.399999999994</v>
      </c>
      <c r="I31" s="136" t="str">
        <f>A143</f>
        <v>LT-710</v>
      </c>
      <c r="J31" s="136" t="str">
        <f>B143</f>
        <v>Опора металлическая квадратная (цвет: белый, серый, антрацит)</v>
      </c>
      <c r="K31" s="136" t="str">
        <f>C143</f>
        <v>100*100*714</v>
      </c>
      <c r="L31" s="136">
        <v>4</v>
      </c>
      <c r="M31" s="137">
        <f>D143</f>
        <v>4118</v>
      </c>
      <c r="O31" s="136" t="str">
        <f>A141</f>
        <v>LT.SM</v>
      </c>
      <c r="P31" s="136" t="str">
        <f>B141</f>
        <v xml:space="preserve"> Столешница</v>
      </c>
      <c r="Q31" s="136" t="str">
        <f>C141</f>
        <v>1800*1100*36</v>
      </c>
      <c r="R31" s="136">
        <v>1</v>
      </c>
      <c r="S31" s="136">
        <f>D141</f>
        <v>10628</v>
      </c>
    </row>
    <row r="32" spans="1:19" ht="16.5" customHeight="1" thickBot="1" x14ac:dyDescent="0.25">
      <c r="A32" s="148" t="s">
        <v>39</v>
      </c>
      <c r="B32" s="203" t="s">
        <v>41</v>
      </c>
      <c r="C32" s="149" t="s">
        <v>40</v>
      </c>
      <c r="D32" s="50">
        <v>7132</v>
      </c>
      <c r="E32" s="250">
        <v>10270.08</v>
      </c>
      <c r="F32" s="150" t="s">
        <v>745</v>
      </c>
      <c r="G32" s="50">
        <f t="shared" si="1"/>
        <v>16432.128000000001</v>
      </c>
      <c r="I32" s="136"/>
      <c r="J32" s="136"/>
      <c r="K32" s="136"/>
      <c r="L32" s="136"/>
      <c r="M32" s="137"/>
    </row>
    <row r="33" spans="1:49" ht="16.5" customHeight="1" x14ac:dyDescent="0.25">
      <c r="A33" s="78" t="s">
        <v>56</v>
      </c>
      <c r="B33" s="200" t="s">
        <v>167</v>
      </c>
      <c r="C33" s="151" t="s">
        <v>168</v>
      </c>
      <c r="D33" s="186">
        <f>L33*M33+R33*S33+X33*Y33+AD33*AE33+AJ33*AK33</f>
        <v>11500</v>
      </c>
      <c r="E33" s="251">
        <v>16560</v>
      </c>
      <c r="F33" s="135" t="s">
        <v>541</v>
      </c>
      <c r="G33" s="50">
        <f t="shared" si="1"/>
        <v>26496</v>
      </c>
      <c r="I33" s="136" t="str">
        <f>A136</f>
        <v>KG-1</v>
      </c>
      <c r="J33" s="136" t="str">
        <f>B136</f>
        <v>Гардероб</v>
      </c>
      <c r="K33" s="136" t="str">
        <f>C136</f>
        <v>601*432*2060</v>
      </c>
      <c r="L33" s="136">
        <v>1</v>
      </c>
      <c r="M33" s="137">
        <f>D136</f>
        <v>9840</v>
      </c>
      <c r="O33" s="136" t="str">
        <f>A144</f>
        <v>NZ 60-100</v>
      </c>
      <c r="P33" s="136" t="str">
        <f>B144</f>
        <v>Опора для шкафов (металл)</v>
      </c>
      <c r="Q33" s="136" t="str">
        <f>C144</f>
        <v>40*40*100</v>
      </c>
      <c r="R33" s="136">
        <v>4</v>
      </c>
      <c r="S33" s="136">
        <f>D144</f>
        <v>415</v>
      </c>
    </row>
    <row r="34" spans="1:49" ht="16.5" customHeight="1" thickBot="1" x14ac:dyDescent="0.3">
      <c r="A34" s="81" t="s">
        <v>57</v>
      </c>
      <c r="B34" s="202" t="s">
        <v>167</v>
      </c>
      <c r="C34" s="152" t="s">
        <v>169</v>
      </c>
      <c r="D34" s="213">
        <f>L34*M34+R34*S34+X34*Y34+AD34*AE34+AJ34*AK34</f>
        <v>15547</v>
      </c>
      <c r="E34" s="249">
        <v>22387.68</v>
      </c>
      <c r="F34" s="135" t="s">
        <v>542</v>
      </c>
      <c r="G34" s="50">
        <f t="shared" si="1"/>
        <v>35820.288</v>
      </c>
      <c r="I34" s="136" t="str">
        <f>A142</f>
        <v>KG-2</v>
      </c>
      <c r="J34" s="136" t="str">
        <f>B142</f>
        <v>Гардероб</v>
      </c>
      <c r="K34" s="136" t="str">
        <f>C142</f>
        <v>801*432*2060</v>
      </c>
      <c r="L34" s="136">
        <v>1</v>
      </c>
      <c r="M34" s="137">
        <f>D142</f>
        <v>13887</v>
      </c>
      <c r="O34" s="136" t="str">
        <f>A144</f>
        <v>NZ 60-100</v>
      </c>
      <c r="P34" s="136" t="str">
        <f>B144</f>
        <v>Опора для шкафов (металл)</v>
      </c>
      <c r="Q34" s="136" t="str">
        <f>C144</f>
        <v>40*40*100</v>
      </c>
      <c r="R34" s="136">
        <v>4</v>
      </c>
      <c r="S34" s="136">
        <f>D144</f>
        <v>415</v>
      </c>
    </row>
    <row r="35" spans="1:49" ht="45.75" thickBot="1" x14ac:dyDescent="0.3">
      <c r="A35" s="153" t="s">
        <v>58</v>
      </c>
      <c r="B35" s="203" t="s">
        <v>170</v>
      </c>
      <c r="C35" s="154" t="s">
        <v>171</v>
      </c>
      <c r="D35" s="214">
        <f>L35*M35+R35*S35+X35*Y35+AD35*AE35+AJ35*AK35+AP35*AQ35+AV35*AW35</f>
        <v>33599</v>
      </c>
      <c r="E35" s="250">
        <v>48382.559999999998</v>
      </c>
      <c r="F35" s="135" t="s">
        <v>431</v>
      </c>
      <c r="G35" s="50">
        <f t="shared" si="1"/>
        <v>77412.09599999999</v>
      </c>
      <c r="I35" s="136" t="str">
        <f>A189</f>
        <v>KSK-5 1/6</v>
      </c>
      <c r="J35" s="136" t="str">
        <f>B189</f>
        <v xml:space="preserve">Крышка, дно, горизонты </v>
      </c>
      <c r="K35" s="136">
        <f>C189</f>
        <v>0</v>
      </c>
      <c r="L35" s="136">
        <v>1</v>
      </c>
      <c r="M35" s="137">
        <f>D189</f>
        <v>8817</v>
      </c>
      <c r="O35" s="136" t="str">
        <f>A190</f>
        <v>KSK-5 2/6</v>
      </c>
      <c r="P35" s="136" t="str">
        <f>B190</f>
        <v xml:space="preserve">Стойки, перегородка </v>
      </c>
      <c r="Q35" s="136">
        <f>C190</f>
        <v>0</v>
      </c>
      <c r="R35" s="136">
        <v>1</v>
      </c>
      <c r="S35" s="155">
        <f>D190</f>
        <v>5962</v>
      </c>
      <c r="U35" s="136" t="str">
        <f>A191</f>
        <v>KSK-5 3/6</v>
      </c>
      <c r="V35" s="136" t="str">
        <f>B191</f>
        <v xml:space="preserve">З/стенка </v>
      </c>
      <c r="W35" s="136">
        <f>C191</f>
        <v>0</v>
      </c>
      <c r="X35" s="136">
        <v>1</v>
      </c>
      <c r="Y35" s="155">
        <f>D191</f>
        <v>2522</v>
      </c>
      <c r="AA35" s="136" t="str">
        <f>A231</f>
        <v>KSK-5 4/6</v>
      </c>
      <c r="AB35" s="136" t="str">
        <f>B231</f>
        <v xml:space="preserve">Дверь купе </v>
      </c>
      <c r="AC35" s="136">
        <f>C231</f>
        <v>0</v>
      </c>
      <c r="AD35" s="136">
        <v>1</v>
      </c>
      <c r="AE35" s="136">
        <f>D231</f>
        <v>5304</v>
      </c>
      <c r="AG35" s="136" t="str">
        <f>A232</f>
        <v>KSK-5 5/6</v>
      </c>
      <c r="AH35" s="136" t="str">
        <f>B232</f>
        <v xml:space="preserve">Дверь купе 2 </v>
      </c>
      <c r="AI35" s="136">
        <f>C232</f>
        <v>0</v>
      </c>
      <c r="AJ35" s="136">
        <v>1</v>
      </c>
      <c r="AK35" s="136">
        <f>D232</f>
        <v>5304</v>
      </c>
      <c r="AM35" s="136" t="str">
        <f>A233</f>
        <v>KSK-5 6/6</v>
      </c>
      <c r="AN35" s="136" t="str">
        <f>B233</f>
        <v xml:space="preserve">Направляющие верх, низ </v>
      </c>
      <c r="AO35" s="136">
        <f>C233</f>
        <v>0</v>
      </c>
      <c r="AP35" s="136">
        <v>1</v>
      </c>
      <c r="AQ35" s="136">
        <f>D233</f>
        <v>3200</v>
      </c>
      <c r="AS35" s="136" t="str">
        <f>A144</f>
        <v>NZ 60-100</v>
      </c>
      <c r="AT35" s="136" t="str">
        <f>B144</f>
        <v>Опора для шкафов (металл)</v>
      </c>
      <c r="AU35" s="136" t="str">
        <f>C144</f>
        <v>40*40*100</v>
      </c>
      <c r="AV35" s="136">
        <v>6</v>
      </c>
      <c r="AW35" s="136">
        <f>D144</f>
        <v>415</v>
      </c>
    </row>
    <row r="36" spans="1:49" ht="16.5" customHeight="1" x14ac:dyDescent="0.25">
      <c r="A36" s="156" t="s">
        <v>49</v>
      </c>
      <c r="B36" s="200" t="s">
        <v>7</v>
      </c>
      <c r="C36" s="151" t="s">
        <v>169</v>
      </c>
      <c r="D36" s="186">
        <f>L36*M36+R36*S36+X36*Y36+AD36*AE36+AJ36*AK36+AP36*AQ36+AV36*AW36</f>
        <v>11513</v>
      </c>
      <c r="E36" s="251">
        <v>16578.72</v>
      </c>
      <c r="F36" s="135" t="s">
        <v>537</v>
      </c>
      <c r="G36" s="50">
        <f t="shared" si="1"/>
        <v>26525.952000000001</v>
      </c>
      <c r="I36" s="136" t="str">
        <f>A132</f>
        <v>KST-1</v>
      </c>
      <c r="J36" s="136" t="str">
        <f>B132</f>
        <v>Стеллаж высокий широкий(без опор)</v>
      </c>
      <c r="K36" s="136" t="str">
        <f>C132</f>
        <v>801*432*2060</v>
      </c>
      <c r="L36" s="136">
        <v>1</v>
      </c>
      <c r="M36" s="137">
        <f>D132</f>
        <v>9853</v>
      </c>
      <c r="O36" s="136" t="str">
        <f>A144</f>
        <v>NZ 60-100</v>
      </c>
      <c r="P36" s="136" t="str">
        <f>B144</f>
        <v>Опора для шкафов (металл)</v>
      </c>
      <c r="Q36" s="136" t="str">
        <f>C144</f>
        <v>40*40*100</v>
      </c>
      <c r="R36" s="136">
        <v>4</v>
      </c>
      <c r="S36" s="136">
        <f>D144</f>
        <v>415</v>
      </c>
    </row>
    <row r="37" spans="1:49" ht="16.5" customHeight="1" x14ac:dyDescent="0.25">
      <c r="A37" s="157" t="s">
        <v>59</v>
      </c>
      <c r="B37" s="201" t="s">
        <v>23</v>
      </c>
      <c r="C37" s="158" t="s">
        <v>169</v>
      </c>
      <c r="D37" s="186">
        <f t="shared" ref="D37:D100" si="4">L37*M37+R37*S37+X37*Y37+AD37*AE37+AJ37*AK37+AP37*AQ37+AV37*AW37</f>
        <v>14109</v>
      </c>
      <c r="E37" s="248">
        <v>20316.96</v>
      </c>
      <c r="F37" s="135" t="s">
        <v>433</v>
      </c>
      <c r="G37" s="50">
        <f t="shared" si="1"/>
        <v>32507.135999999999</v>
      </c>
      <c r="I37" s="136" t="str">
        <f>A132</f>
        <v>KST-1</v>
      </c>
      <c r="J37" s="136" t="str">
        <f>B132</f>
        <v>Стеллаж высокий широкий(без опор)</v>
      </c>
      <c r="K37" s="136" t="str">
        <f>C132</f>
        <v>801*432*2060</v>
      </c>
      <c r="L37" s="136">
        <v>1</v>
      </c>
      <c r="M37" s="137">
        <f>D132</f>
        <v>9853</v>
      </c>
      <c r="O37" s="136" t="str">
        <f>A119</f>
        <v>KD-3 (L)</v>
      </c>
      <c r="P37" s="136" t="str">
        <f>B119</f>
        <v>Дверь низкая ЛДСП левая</v>
      </c>
      <c r="Q37" s="136" t="str">
        <f>C119</f>
        <v>396*795*18</v>
      </c>
      <c r="R37" s="136">
        <v>1</v>
      </c>
      <c r="S37" s="136">
        <f>D119</f>
        <v>1298</v>
      </c>
      <c r="U37" s="136" t="str">
        <f>A120</f>
        <v>KD-3 (R)</v>
      </c>
      <c r="V37" s="136" t="str">
        <f>B120</f>
        <v>Дверь низкая ЛДСП правая</v>
      </c>
      <c r="W37" s="136" t="str">
        <f>C120</f>
        <v>396*795*18</v>
      </c>
      <c r="X37" s="136">
        <v>1</v>
      </c>
      <c r="Y37" s="136">
        <f>D120</f>
        <v>1298</v>
      </c>
      <c r="AA37" s="136" t="str">
        <f>A144</f>
        <v>NZ 60-100</v>
      </c>
      <c r="AB37" s="136" t="str">
        <f>B144</f>
        <v>Опора для шкафов (металл)</v>
      </c>
      <c r="AC37" s="136" t="str">
        <f>C144</f>
        <v>40*40*100</v>
      </c>
      <c r="AD37" s="136">
        <v>4</v>
      </c>
      <c r="AE37" s="136">
        <f>D144</f>
        <v>415</v>
      </c>
    </row>
    <row r="38" spans="1:49" ht="30" x14ac:dyDescent="0.25">
      <c r="A38" s="157" t="s">
        <v>60</v>
      </c>
      <c r="B38" s="201" t="s">
        <v>10</v>
      </c>
      <c r="C38" s="158" t="s">
        <v>169</v>
      </c>
      <c r="D38" s="186">
        <f t="shared" si="4"/>
        <v>18411</v>
      </c>
      <c r="E38" s="248">
        <v>26511.840000000004</v>
      </c>
      <c r="F38" s="135" t="s">
        <v>434</v>
      </c>
      <c r="G38" s="50">
        <f t="shared" si="1"/>
        <v>42418.944000000003</v>
      </c>
      <c r="I38" s="136" t="str">
        <f>A132</f>
        <v>KST-1</v>
      </c>
      <c r="J38" s="136" t="str">
        <f>B132</f>
        <v>Стеллаж высокий широкий(без опор)</v>
      </c>
      <c r="K38" s="136" t="str">
        <f>C132</f>
        <v>801*432*2060</v>
      </c>
      <c r="L38" s="136">
        <v>1</v>
      </c>
      <c r="M38" s="137">
        <f>D132</f>
        <v>9853</v>
      </c>
      <c r="O38" s="136" t="str">
        <f>A144</f>
        <v>NZ 60-100</v>
      </c>
      <c r="P38" s="136" t="str">
        <f>B144</f>
        <v>Опора для шкафов (металл)</v>
      </c>
      <c r="Q38" s="136" t="str">
        <f>C144</f>
        <v>40*40*100</v>
      </c>
      <c r="R38" s="136">
        <v>4</v>
      </c>
      <c r="S38" s="136">
        <f>D144</f>
        <v>415</v>
      </c>
      <c r="U38" s="136" t="str">
        <f>A122</f>
        <v>KS-2 (R)</v>
      </c>
      <c r="V38" s="136" t="str">
        <f>B122</f>
        <v>Дверь средняя правая стекло матовое</v>
      </c>
      <c r="W38" s="136" t="str">
        <f>C122</f>
        <v>396*1097*4</v>
      </c>
      <c r="X38" s="136">
        <v>1</v>
      </c>
      <c r="Y38" s="136">
        <f>D122</f>
        <v>1706</v>
      </c>
      <c r="AA38" s="136" t="str">
        <f>A121</f>
        <v>KS-2 (L)</v>
      </c>
      <c r="AB38" s="136" t="str">
        <f>B121</f>
        <v>Дверь средняя левая стекло матовое</v>
      </c>
      <c r="AC38" s="136" t="str">
        <f>C121</f>
        <v>396*1097*4</v>
      </c>
      <c r="AD38" s="136">
        <v>1</v>
      </c>
      <c r="AE38" s="136">
        <f>D121</f>
        <v>1706</v>
      </c>
      <c r="AG38" s="136" t="str">
        <f>A119</f>
        <v>KD-3 (L)</v>
      </c>
      <c r="AH38" s="136" t="str">
        <f>B119</f>
        <v>Дверь низкая ЛДСП левая</v>
      </c>
      <c r="AI38" s="136" t="str">
        <f>C119</f>
        <v>396*795*18</v>
      </c>
      <c r="AJ38" s="136">
        <v>1</v>
      </c>
      <c r="AK38" s="136">
        <f>D119</f>
        <v>1298</v>
      </c>
      <c r="AM38" s="136" t="str">
        <f>A120</f>
        <v>KD-3 (R)</v>
      </c>
      <c r="AN38" s="136" t="str">
        <f>B120</f>
        <v>Дверь низкая ЛДСП правая</v>
      </c>
      <c r="AO38" s="136" t="str">
        <f>C120</f>
        <v>396*795*18</v>
      </c>
      <c r="AP38" s="136">
        <v>1</v>
      </c>
      <c r="AQ38" s="136">
        <f>D120</f>
        <v>1298</v>
      </c>
      <c r="AS38" s="136" t="str">
        <f>A145</f>
        <v>KF-1</v>
      </c>
      <c r="AT38" s="136" t="str">
        <f>B145</f>
        <v>Фурнитура для стекло (сатин.)</v>
      </c>
      <c r="AU38" s="136">
        <f>C145</f>
        <v>0</v>
      </c>
      <c r="AV38" s="136">
        <v>2</v>
      </c>
      <c r="AW38" s="136">
        <f>D145</f>
        <v>445</v>
      </c>
    </row>
    <row r="39" spans="1:49" ht="30" x14ac:dyDescent="0.25">
      <c r="A39" s="157" t="s">
        <v>352</v>
      </c>
      <c r="B39" s="201" t="s">
        <v>62</v>
      </c>
      <c r="C39" s="158" t="s">
        <v>169</v>
      </c>
      <c r="D39" s="186">
        <f t="shared" si="4"/>
        <v>25151</v>
      </c>
      <c r="E39" s="248">
        <v>36217.440000000002</v>
      </c>
      <c r="F39" s="135" t="s">
        <v>435</v>
      </c>
      <c r="G39" s="50">
        <f t="shared" si="1"/>
        <v>57947.904000000002</v>
      </c>
      <c r="I39" s="136" t="str">
        <f>A132</f>
        <v>KST-1</v>
      </c>
      <c r="J39" s="136" t="str">
        <f>B132</f>
        <v>Стеллаж высокий широкий(без опор)</v>
      </c>
      <c r="K39" s="136" t="str">
        <f>C132</f>
        <v>801*432*2060</v>
      </c>
      <c r="L39" s="136">
        <v>1</v>
      </c>
      <c r="M39" s="137">
        <f>D132</f>
        <v>9853</v>
      </c>
      <c r="O39" s="136" t="str">
        <f>A144</f>
        <v>NZ 60-100</v>
      </c>
      <c r="P39" s="136" t="str">
        <f>B144</f>
        <v>Опора для шкафов (металл)</v>
      </c>
      <c r="Q39" s="136" t="str">
        <f>C144</f>
        <v>40*40*100</v>
      </c>
      <c r="R39" s="136">
        <v>4</v>
      </c>
      <c r="S39" s="136">
        <f>D144</f>
        <v>415</v>
      </c>
      <c r="U39" s="136" t="str">
        <f>A119</f>
        <v>KD-3 (L)</v>
      </c>
      <c r="V39" s="136" t="str">
        <f>B119</f>
        <v>Дверь низкая ЛДСП левая</v>
      </c>
      <c r="W39" s="136" t="str">
        <f>C119</f>
        <v>396*795*18</v>
      </c>
      <c r="X39" s="136">
        <v>1</v>
      </c>
      <c r="Y39" s="136">
        <f>D119</f>
        <v>1298</v>
      </c>
      <c r="AA39" s="136" t="str">
        <f>A120</f>
        <v>KD-3 (R)</v>
      </c>
      <c r="AB39" s="136" t="str">
        <f>B120</f>
        <v>Дверь низкая ЛДСП правая</v>
      </c>
      <c r="AC39" s="136" t="str">
        <f>C120</f>
        <v>396*795*18</v>
      </c>
      <c r="AD39" s="136">
        <v>1</v>
      </c>
      <c r="AE39" s="136">
        <f>D120</f>
        <v>1298</v>
      </c>
      <c r="AG39" s="136" t="str">
        <f>A126</f>
        <v>KS-2 R (R)</v>
      </c>
      <c r="AH39" s="136" t="str">
        <f>B126</f>
        <v>Дверь средняя правая стекло матовое в раме</v>
      </c>
      <c r="AI39" s="136" t="str">
        <f>C126</f>
        <v>396*1097*20</v>
      </c>
      <c r="AJ39" s="136">
        <v>1</v>
      </c>
      <c r="AK39" s="136">
        <f>D126</f>
        <v>5521</v>
      </c>
      <c r="AM39" s="136" t="str">
        <f>A125</f>
        <v>KS-2 R (L)</v>
      </c>
      <c r="AN39" s="136" t="str">
        <f>B125</f>
        <v>Дверь средняя левая стекло матовое в раме</v>
      </c>
      <c r="AO39" s="136" t="str">
        <f>C125</f>
        <v>396*1097*20</v>
      </c>
      <c r="AP39" s="136">
        <v>1</v>
      </c>
      <c r="AQ39" s="136">
        <f>D125</f>
        <v>5521</v>
      </c>
    </row>
    <row r="40" spans="1:49" ht="16.5" customHeight="1" x14ac:dyDescent="0.25">
      <c r="A40" s="157" t="s">
        <v>63</v>
      </c>
      <c r="B40" s="201" t="s">
        <v>11</v>
      </c>
      <c r="C40" s="158" t="s">
        <v>169</v>
      </c>
      <c r="D40" s="186">
        <f t="shared" si="4"/>
        <v>17301</v>
      </c>
      <c r="E40" s="248">
        <v>24913.439999999999</v>
      </c>
      <c r="F40" s="135" t="s">
        <v>436</v>
      </c>
      <c r="G40" s="50">
        <f t="shared" si="1"/>
        <v>39861.504000000001</v>
      </c>
      <c r="I40" s="136" t="str">
        <f>A132</f>
        <v>KST-1</v>
      </c>
      <c r="J40" s="136" t="str">
        <f>B132</f>
        <v>Стеллаж высокий широкий(без опор)</v>
      </c>
      <c r="K40" s="136" t="str">
        <f>C132</f>
        <v>801*432*2060</v>
      </c>
      <c r="L40" s="136">
        <v>1</v>
      </c>
      <c r="M40" s="137">
        <f>D132</f>
        <v>9853</v>
      </c>
      <c r="O40" s="136" t="str">
        <f>A144</f>
        <v>NZ 60-100</v>
      </c>
      <c r="P40" s="136" t="str">
        <f>B144</f>
        <v>Опора для шкафов (металл)</v>
      </c>
      <c r="Q40" s="136" t="str">
        <f>C144</f>
        <v>40*40*100</v>
      </c>
      <c r="R40" s="136">
        <v>4</v>
      </c>
      <c r="S40" s="136">
        <f>D144</f>
        <v>415</v>
      </c>
      <c r="U40" s="136" t="str">
        <f>A119</f>
        <v>KD-3 (L)</v>
      </c>
      <c r="V40" s="136" t="str">
        <f>B119</f>
        <v>Дверь низкая ЛДСП левая</v>
      </c>
      <c r="W40" s="136" t="str">
        <f>C119</f>
        <v>396*795*18</v>
      </c>
      <c r="X40" s="136">
        <v>1</v>
      </c>
      <c r="Y40" s="136">
        <f>D119</f>
        <v>1298</v>
      </c>
      <c r="AA40" s="136" t="str">
        <f>A120</f>
        <v>KD-3 (R)</v>
      </c>
      <c r="AB40" s="136" t="str">
        <f>B120</f>
        <v>Дверь низкая ЛДСП правая</v>
      </c>
      <c r="AC40" s="136" t="str">
        <f>C120</f>
        <v>396*795*18</v>
      </c>
      <c r="AD40" s="136">
        <v>1</v>
      </c>
      <c r="AE40" s="136">
        <f>D120</f>
        <v>1298</v>
      </c>
      <c r="AG40" s="136" t="str">
        <f>A117</f>
        <v>KD-2 (L)</v>
      </c>
      <c r="AH40" s="136" t="str">
        <f>B117</f>
        <v>Дверь средняя ЛДСП левая</v>
      </c>
      <c r="AI40" s="136" t="str">
        <f>C117</f>
        <v>396*1097*18</v>
      </c>
      <c r="AJ40" s="136">
        <v>1</v>
      </c>
      <c r="AK40" s="136">
        <f>D117</f>
        <v>1596</v>
      </c>
      <c r="AM40" s="136" t="str">
        <f>A118</f>
        <v>KD-2 (R)</v>
      </c>
      <c r="AN40" s="136" t="str">
        <f>B118</f>
        <v>Дверь средняя ЛДСП правая</v>
      </c>
      <c r="AO40" s="136" t="str">
        <f>C118</f>
        <v>396*1097*18</v>
      </c>
      <c r="AP40" s="136">
        <v>1</v>
      </c>
      <c r="AQ40" s="136">
        <f>D118</f>
        <v>1596</v>
      </c>
      <c r="AS40" s="138"/>
      <c r="AT40" s="138"/>
      <c r="AU40" s="138"/>
      <c r="AV40" s="138"/>
      <c r="AW40" s="138"/>
    </row>
    <row r="41" spans="1:49" ht="16.5" customHeight="1" x14ac:dyDescent="0.25">
      <c r="A41" s="157" t="s">
        <v>64</v>
      </c>
      <c r="B41" s="201" t="s">
        <v>19</v>
      </c>
      <c r="C41" s="158" t="s">
        <v>169</v>
      </c>
      <c r="D41" s="186">
        <f t="shared" si="4"/>
        <v>17555</v>
      </c>
      <c r="E41" s="248">
        <v>25279.199999999997</v>
      </c>
      <c r="F41" s="135" t="s">
        <v>437</v>
      </c>
      <c r="G41" s="50">
        <f t="shared" si="1"/>
        <v>40446.719999999994</v>
      </c>
      <c r="I41" s="136" t="str">
        <f>A132</f>
        <v>KST-1</v>
      </c>
      <c r="J41" s="136" t="str">
        <f>B132</f>
        <v>Стеллаж высокий широкий(без опор)</v>
      </c>
      <c r="K41" s="136" t="str">
        <f>C132</f>
        <v>801*432*2060</v>
      </c>
      <c r="L41" s="136">
        <v>1</v>
      </c>
      <c r="M41" s="137">
        <f>D132</f>
        <v>9853</v>
      </c>
      <c r="O41" s="136" t="str">
        <f>A144</f>
        <v>NZ 60-100</v>
      </c>
      <c r="P41" s="136" t="str">
        <f>B144</f>
        <v>Опора для шкафов (металл)</v>
      </c>
      <c r="Q41" s="136" t="str">
        <f>C144</f>
        <v>40*40*100</v>
      </c>
      <c r="R41" s="136">
        <v>4</v>
      </c>
      <c r="S41" s="136">
        <f>D144</f>
        <v>415</v>
      </c>
      <c r="U41" s="136" t="str">
        <f>A119</f>
        <v>KD-3 (L)</v>
      </c>
      <c r="V41" s="136" t="str">
        <f>B119</f>
        <v>Дверь низкая ЛДСП левая</v>
      </c>
      <c r="W41" s="136" t="str">
        <f>C119</f>
        <v>396*795*18</v>
      </c>
      <c r="X41" s="136">
        <v>1</v>
      </c>
      <c r="Y41" s="136">
        <f>D119</f>
        <v>1298</v>
      </c>
      <c r="AA41" s="136" t="str">
        <f>A120</f>
        <v>KD-3 (R)</v>
      </c>
      <c r="AB41" s="136" t="str">
        <f>B120</f>
        <v>Дверь низкая ЛДСП правая</v>
      </c>
      <c r="AC41" s="136" t="str">
        <f>C120</f>
        <v>396*795*18</v>
      </c>
      <c r="AD41" s="136">
        <v>1</v>
      </c>
      <c r="AE41" s="136">
        <f>D120</f>
        <v>1298</v>
      </c>
      <c r="AG41" s="136" t="str">
        <f>A123</f>
        <v>KS-3 (L)</v>
      </c>
      <c r="AH41" s="136" t="str">
        <f>B123</f>
        <v>Дверь низкая левая стекло матовое</v>
      </c>
      <c r="AI41" s="136" t="str">
        <f>C123</f>
        <v>396*795*4</v>
      </c>
      <c r="AJ41" s="136">
        <v>1</v>
      </c>
      <c r="AK41" s="136">
        <f>D123</f>
        <v>1278</v>
      </c>
      <c r="AM41" s="136" t="str">
        <f>A124</f>
        <v>KS-3 (R)</v>
      </c>
      <c r="AN41" s="136" t="str">
        <f>B124</f>
        <v>Дверь низкая правая стекло матовое</v>
      </c>
      <c r="AO41" s="136" t="str">
        <f>C124</f>
        <v>396*795*4</v>
      </c>
      <c r="AP41" s="136">
        <v>1</v>
      </c>
      <c r="AQ41" s="136">
        <f>D124</f>
        <v>1278</v>
      </c>
      <c r="AS41" s="136" t="str">
        <f>A145</f>
        <v>KF-1</v>
      </c>
      <c r="AT41" s="136" t="str">
        <f>B145</f>
        <v>Фурнитура для стекло (сатин.)</v>
      </c>
      <c r="AU41" s="136">
        <f>C145</f>
        <v>0</v>
      </c>
      <c r="AV41" s="136">
        <v>2</v>
      </c>
      <c r="AW41" s="136">
        <f>D145</f>
        <v>445</v>
      </c>
    </row>
    <row r="42" spans="1:49" ht="30" x14ac:dyDescent="0.25">
      <c r="A42" s="157" t="s">
        <v>353</v>
      </c>
      <c r="B42" s="201" t="s">
        <v>66</v>
      </c>
      <c r="C42" s="158" t="s">
        <v>169</v>
      </c>
      <c r="D42" s="186">
        <f t="shared" si="4"/>
        <v>22181</v>
      </c>
      <c r="E42" s="248">
        <v>31940.639999999999</v>
      </c>
      <c r="F42" s="135" t="s">
        <v>438</v>
      </c>
      <c r="G42" s="50">
        <f t="shared" si="1"/>
        <v>51105.023999999998</v>
      </c>
      <c r="I42" s="136" t="str">
        <f>A132</f>
        <v>KST-1</v>
      </c>
      <c r="J42" s="136" t="str">
        <f>B132</f>
        <v>Стеллаж высокий широкий(без опор)</v>
      </c>
      <c r="K42" s="136" t="str">
        <f>C132</f>
        <v>801*432*2060</v>
      </c>
      <c r="L42" s="136">
        <v>1</v>
      </c>
      <c r="M42" s="137">
        <f>D132</f>
        <v>9853</v>
      </c>
      <c r="O42" s="136" t="str">
        <f>A144</f>
        <v>NZ 60-100</v>
      </c>
      <c r="P42" s="136" t="str">
        <f>B144</f>
        <v>Опора для шкафов (металл)</v>
      </c>
      <c r="Q42" s="136" t="str">
        <f>C144</f>
        <v>40*40*100</v>
      </c>
      <c r="R42" s="136">
        <v>4</v>
      </c>
      <c r="S42" s="136">
        <f>D144</f>
        <v>415</v>
      </c>
      <c r="U42" s="136" t="str">
        <f>A119</f>
        <v>KD-3 (L)</v>
      </c>
      <c r="V42" s="136" t="str">
        <f>B119</f>
        <v>Дверь низкая ЛДСП левая</v>
      </c>
      <c r="W42" s="136" t="str">
        <f>C119</f>
        <v>396*795*18</v>
      </c>
      <c r="X42" s="136">
        <v>1</v>
      </c>
      <c r="Y42" s="136">
        <f>D119</f>
        <v>1298</v>
      </c>
      <c r="AA42" s="136" t="str">
        <f>A120</f>
        <v>KD-3 (R)</v>
      </c>
      <c r="AB42" s="136" t="str">
        <f>B120</f>
        <v>Дверь низкая ЛДСП правая</v>
      </c>
      <c r="AC42" s="136" t="str">
        <f>C120</f>
        <v>396*795*18</v>
      </c>
      <c r="AD42" s="136">
        <v>1</v>
      </c>
      <c r="AE42" s="136">
        <f>D120</f>
        <v>1298</v>
      </c>
      <c r="AG42" s="136" t="str">
        <f>A127</f>
        <v>KS-3 R (L)</v>
      </c>
      <c r="AH42" s="136" t="str">
        <f>B127</f>
        <v>Дверь низкая левая стекло матовое в раме</v>
      </c>
      <c r="AI42" s="136" t="str">
        <f>C127</f>
        <v>396*795*20</v>
      </c>
      <c r="AJ42" s="136">
        <v>1</v>
      </c>
      <c r="AK42" s="136">
        <f>D127</f>
        <v>4036</v>
      </c>
      <c r="AM42" s="136" t="str">
        <f>A128</f>
        <v>KS-3 R (R)</v>
      </c>
      <c r="AN42" s="136" t="str">
        <f>B128</f>
        <v>Дверь низкая правая стекло матовое в раме</v>
      </c>
      <c r="AO42" s="136" t="str">
        <f>C128</f>
        <v>396*795*20</v>
      </c>
      <c r="AP42" s="136">
        <v>1</v>
      </c>
      <c r="AQ42" s="136">
        <f>D128</f>
        <v>4036</v>
      </c>
    </row>
    <row r="43" spans="1:49" ht="16.5" customHeight="1" x14ac:dyDescent="0.25">
      <c r="A43" s="157" t="s">
        <v>67</v>
      </c>
      <c r="B43" s="201" t="s">
        <v>20</v>
      </c>
      <c r="C43" s="158" t="s">
        <v>169</v>
      </c>
      <c r="D43" s="186">
        <f t="shared" si="4"/>
        <v>16705</v>
      </c>
      <c r="E43" s="248">
        <v>24055.199999999997</v>
      </c>
      <c r="F43" s="135" t="s">
        <v>439</v>
      </c>
      <c r="G43" s="50">
        <f t="shared" si="1"/>
        <v>38488.319999999992</v>
      </c>
      <c r="I43" s="136" t="str">
        <f>A132</f>
        <v>KST-1</v>
      </c>
      <c r="J43" s="136" t="str">
        <f>B132</f>
        <v>Стеллаж высокий широкий(без опор)</v>
      </c>
      <c r="K43" s="136" t="str">
        <f>C132</f>
        <v>801*432*2060</v>
      </c>
      <c r="L43" s="136">
        <v>1</v>
      </c>
      <c r="M43" s="137">
        <f>D132</f>
        <v>9853</v>
      </c>
      <c r="O43" s="136" t="str">
        <f>A144</f>
        <v>NZ 60-100</v>
      </c>
      <c r="P43" s="136" t="str">
        <f>B144</f>
        <v>Опора для шкафов (металл)</v>
      </c>
      <c r="Q43" s="136" t="str">
        <f>C144</f>
        <v>40*40*100</v>
      </c>
      <c r="R43" s="136">
        <v>4</v>
      </c>
      <c r="S43" s="136">
        <f>D144</f>
        <v>415</v>
      </c>
      <c r="U43" s="136" t="str">
        <f>A119</f>
        <v>KD-3 (L)</v>
      </c>
      <c r="V43" s="136" t="str">
        <f>B119</f>
        <v>Дверь низкая ЛДСП левая</v>
      </c>
      <c r="W43" s="136" t="str">
        <f>C119</f>
        <v>396*795*18</v>
      </c>
      <c r="X43" s="136">
        <v>2</v>
      </c>
      <c r="Y43" s="136">
        <f>D119</f>
        <v>1298</v>
      </c>
      <c r="AA43" s="136" t="str">
        <f>A120</f>
        <v>KD-3 (R)</v>
      </c>
      <c r="AB43" s="136" t="str">
        <f>B120</f>
        <v>Дверь низкая ЛДСП правая</v>
      </c>
      <c r="AC43" s="136" t="str">
        <f>C120</f>
        <v>396*795*18</v>
      </c>
      <c r="AD43" s="136">
        <v>2</v>
      </c>
      <c r="AE43" s="136">
        <f>D120</f>
        <v>1298</v>
      </c>
      <c r="AG43" s="136"/>
      <c r="AH43" s="136"/>
      <c r="AI43" s="136"/>
      <c r="AJ43" s="136"/>
      <c r="AK43" s="136"/>
    </row>
    <row r="44" spans="1:49" ht="16.5" customHeight="1" x14ac:dyDescent="0.25">
      <c r="A44" s="157" t="s">
        <v>68</v>
      </c>
      <c r="B44" s="201" t="s">
        <v>12</v>
      </c>
      <c r="C44" s="158" t="s">
        <v>169</v>
      </c>
      <c r="D44" s="186">
        <f t="shared" si="4"/>
        <v>14705</v>
      </c>
      <c r="E44" s="248">
        <v>21175.200000000001</v>
      </c>
      <c r="F44" s="135" t="s">
        <v>440</v>
      </c>
      <c r="G44" s="50">
        <f t="shared" si="1"/>
        <v>33880.32</v>
      </c>
      <c r="I44" s="136" t="str">
        <f>A132</f>
        <v>KST-1</v>
      </c>
      <c r="J44" s="136" t="str">
        <f>B132</f>
        <v>Стеллаж высокий широкий(без опор)</v>
      </c>
      <c r="K44" s="136" t="str">
        <f>C132</f>
        <v>801*432*2060</v>
      </c>
      <c r="L44" s="136">
        <v>1</v>
      </c>
      <c r="M44" s="137">
        <f>D132</f>
        <v>9853</v>
      </c>
      <c r="O44" s="136" t="str">
        <f>A144</f>
        <v>NZ 60-100</v>
      </c>
      <c r="P44" s="136" t="str">
        <f>B144</f>
        <v>Опора для шкафов (металл)</v>
      </c>
      <c r="Q44" s="136" t="str">
        <f>C144</f>
        <v>40*40*100</v>
      </c>
      <c r="R44" s="136">
        <v>4</v>
      </c>
      <c r="S44" s="136">
        <f>D144</f>
        <v>415</v>
      </c>
      <c r="U44" s="136" t="str">
        <f>A117</f>
        <v>KD-2 (L)</v>
      </c>
      <c r="V44" s="136" t="str">
        <f>B117</f>
        <v>Дверь средняя ЛДСП левая</v>
      </c>
      <c r="W44" s="136" t="str">
        <f>C117</f>
        <v>396*1097*18</v>
      </c>
      <c r="X44" s="136">
        <v>1</v>
      </c>
      <c r="Y44" s="136">
        <f>D117</f>
        <v>1596</v>
      </c>
      <c r="AA44" s="136" t="str">
        <f>A118</f>
        <v>KD-2 (R)</v>
      </c>
      <c r="AB44" s="136" t="str">
        <f>B118</f>
        <v>Дверь средняя ЛДСП правая</v>
      </c>
      <c r="AC44" s="136" t="str">
        <f>C118</f>
        <v>396*1097*18</v>
      </c>
      <c r="AD44" s="136">
        <v>1</v>
      </c>
      <c r="AE44" s="136">
        <f>D118</f>
        <v>1596</v>
      </c>
      <c r="AG44" s="136"/>
      <c r="AH44" s="136"/>
      <c r="AI44" s="136"/>
      <c r="AJ44" s="136"/>
      <c r="AK44" s="136"/>
    </row>
    <row r="45" spans="1:49" ht="30" x14ac:dyDescent="0.25">
      <c r="A45" s="157" t="s">
        <v>69</v>
      </c>
      <c r="B45" s="201" t="s">
        <v>21</v>
      </c>
      <c r="C45" s="158" t="s">
        <v>169</v>
      </c>
      <c r="D45" s="186">
        <f t="shared" si="4"/>
        <v>18151</v>
      </c>
      <c r="E45" s="248">
        <v>26137.439999999999</v>
      </c>
      <c r="F45" s="135" t="s">
        <v>441</v>
      </c>
      <c r="G45" s="50">
        <f t="shared" si="1"/>
        <v>41819.903999999995</v>
      </c>
      <c r="I45" s="136" t="str">
        <f>A132</f>
        <v>KST-1</v>
      </c>
      <c r="J45" s="136" t="str">
        <f>B132</f>
        <v>Стеллаж высокий широкий(без опор)</v>
      </c>
      <c r="K45" s="136" t="str">
        <f>C132</f>
        <v>801*432*2060</v>
      </c>
      <c r="L45" s="136">
        <v>1</v>
      </c>
      <c r="M45" s="137">
        <f>D132</f>
        <v>9853</v>
      </c>
      <c r="O45" s="136" t="str">
        <f>A144</f>
        <v>NZ 60-100</v>
      </c>
      <c r="P45" s="136" t="str">
        <f>B144</f>
        <v>Опора для шкафов (металл)</v>
      </c>
      <c r="Q45" s="136" t="str">
        <f>C144</f>
        <v>40*40*100</v>
      </c>
      <c r="R45" s="136">
        <v>4</v>
      </c>
      <c r="S45" s="136">
        <f>D144</f>
        <v>415</v>
      </c>
      <c r="U45" s="136" t="str">
        <f>A117</f>
        <v>KD-2 (L)</v>
      </c>
      <c r="V45" s="136" t="str">
        <f>B117</f>
        <v>Дверь средняя ЛДСП левая</v>
      </c>
      <c r="W45" s="136" t="str">
        <f>C117</f>
        <v>396*1097*18</v>
      </c>
      <c r="X45" s="136">
        <v>1</v>
      </c>
      <c r="Y45" s="136">
        <f>D117</f>
        <v>1596</v>
      </c>
      <c r="AA45" s="136" t="str">
        <f>A118</f>
        <v>KD-2 (R)</v>
      </c>
      <c r="AB45" s="136" t="str">
        <f>B118</f>
        <v>Дверь средняя ЛДСП правая</v>
      </c>
      <c r="AC45" s="136" t="str">
        <f>C118</f>
        <v>396*1097*18</v>
      </c>
      <c r="AD45" s="136">
        <v>1</v>
      </c>
      <c r="AE45" s="136">
        <f>D118</f>
        <v>1596</v>
      </c>
      <c r="AG45" s="136" t="str">
        <f>A123</f>
        <v>KS-3 (L)</v>
      </c>
      <c r="AH45" s="136" t="str">
        <f>B123</f>
        <v>Дверь низкая левая стекло матовое</v>
      </c>
      <c r="AI45" s="136" t="str">
        <f>C123</f>
        <v>396*795*4</v>
      </c>
      <c r="AJ45" s="136">
        <v>1</v>
      </c>
      <c r="AK45" s="136">
        <f>D123</f>
        <v>1278</v>
      </c>
      <c r="AM45" s="136" t="str">
        <f>A124</f>
        <v>KS-3 (R)</v>
      </c>
      <c r="AN45" s="136" t="str">
        <f>B124</f>
        <v>Дверь низкая правая стекло матовое</v>
      </c>
      <c r="AO45" s="136" t="str">
        <f>C124</f>
        <v>396*795*4</v>
      </c>
      <c r="AP45" s="136">
        <v>1</v>
      </c>
      <c r="AQ45" s="136">
        <f>D124</f>
        <v>1278</v>
      </c>
      <c r="AS45" s="136" t="str">
        <f>A145</f>
        <v>KF-1</v>
      </c>
      <c r="AT45" s="136" t="str">
        <f>B145</f>
        <v>Фурнитура для стекло (сатин.)</v>
      </c>
      <c r="AU45" s="136">
        <f>C145</f>
        <v>0</v>
      </c>
      <c r="AV45" s="136">
        <v>2</v>
      </c>
      <c r="AW45" s="136">
        <f>D145</f>
        <v>445</v>
      </c>
    </row>
    <row r="46" spans="1:49" ht="30" x14ac:dyDescent="0.25">
      <c r="A46" s="157" t="s">
        <v>354</v>
      </c>
      <c r="B46" s="201" t="s">
        <v>73</v>
      </c>
      <c r="C46" s="158" t="s">
        <v>169</v>
      </c>
      <c r="D46" s="186">
        <f t="shared" si="4"/>
        <v>22777</v>
      </c>
      <c r="E46" s="248">
        <v>32798.879999999997</v>
      </c>
      <c r="F46" s="135" t="s">
        <v>442</v>
      </c>
      <c r="G46" s="50">
        <f t="shared" si="1"/>
        <v>52478.207999999999</v>
      </c>
      <c r="I46" s="136" t="str">
        <f>A132</f>
        <v>KST-1</v>
      </c>
      <c r="J46" s="136" t="str">
        <f>B132</f>
        <v>Стеллаж высокий широкий(без опор)</v>
      </c>
      <c r="K46" s="136" t="str">
        <f>C132</f>
        <v>801*432*2060</v>
      </c>
      <c r="L46" s="136">
        <v>1</v>
      </c>
      <c r="M46" s="137">
        <f>D132</f>
        <v>9853</v>
      </c>
      <c r="O46" s="136" t="str">
        <f>A144</f>
        <v>NZ 60-100</v>
      </c>
      <c r="P46" s="136" t="str">
        <f>B144</f>
        <v>Опора для шкафов (металл)</v>
      </c>
      <c r="Q46" s="136" t="str">
        <f>C144</f>
        <v>40*40*100</v>
      </c>
      <c r="R46" s="136">
        <v>4</v>
      </c>
      <c r="S46" s="136">
        <f>D144</f>
        <v>415</v>
      </c>
      <c r="U46" s="136" t="str">
        <f>A117</f>
        <v>KD-2 (L)</v>
      </c>
      <c r="V46" s="136" t="str">
        <f>B117</f>
        <v>Дверь средняя ЛДСП левая</v>
      </c>
      <c r="W46" s="136" t="str">
        <f>C117</f>
        <v>396*1097*18</v>
      </c>
      <c r="X46" s="136">
        <v>1</v>
      </c>
      <c r="Y46" s="136">
        <f>D117</f>
        <v>1596</v>
      </c>
      <c r="AA46" s="136" t="str">
        <f>A118</f>
        <v>KD-2 (R)</v>
      </c>
      <c r="AB46" s="136" t="str">
        <f>B118</f>
        <v>Дверь средняя ЛДСП правая</v>
      </c>
      <c r="AC46" s="136" t="str">
        <f>C118</f>
        <v>396*1097*18</v>
      </c>
      <c r="AD46" s="136">
        <v>1</v>
      </c>
      <c r="AE46" s="136">
        <f>D118</f>
        <v>1596</v>
      </c>
      <c r="AG46" s="136" t="str">
        <f>A127</f>
        <v>KS-3 R (L)</v>
      </c>
      <c r="AH46" s="136" t="str">
        <f>B127</f>
        <v>Дверь низкая левая стекло матовое в раме</v>
      </c>
      <c r="AI46" s="136" t="str">
        <f>C127</f>
        <v>396*795*20</v>
      </c>
      <c r="AJ46" s="136">
        <v>1</v>
      </c>
      <c r="AK46" s="136">
        <f>D127</f>
        <v>4036</v>
      </c>
      <c r="AM46" s="136" t="str">
        <f>A128</f>
        <v>KS-3 R (R)</v>
      </c>
      <c r="AN46" s="136" t="str">
        <f>B128</f>
        <v>Дверь низкая правая стекло матовое в раме</v>
      </c>
      <c r="AO46" s="136" t="str">
        <f>C128</f>
        <v>396*795*20</v>
      </c>
      <c r="AP46" s="136">
        <v>1</v>
      </c>
      <c r="AQ46" s="136">
        <f>D128</f>
        <v>4036</v>
      </c>
    </row>
    <row r="47" spans="1:49" ht="16.5" customHeight="1" x14ac:dyDescent="0.25">
      <c r="A47" s="157" t="s">
        <v>71</v>
      </c>
      <c r="B47" s="201" t="s">
        <v>22</v>
      </c>
      <c r="C47" s="158" t="s">
        <v>169</v>
      </c>
      <c r="D47" s="186">
        <f t="shared" si="4"/>
        <v>17301</v>
      </c>
      <c r="E47" s="248">
        <v>24913.439999999999</v>
      </c>
      <c r="F47" s="135" t="s">
        <v>443</v>
      </c>
      <c r="G47" s="50">
        <f t="shared" si="1"/>
        <v>39861.504000000001</v>
      </c>
      <c r="I47" s="136" t="str">
        <f>A132</f>
        <v>KST-1</v>
      </c>
      <c r="J47" s="136" t="str">
        <f>B132</f>
        <v>Стеллаж высокий широкий(без опор)</v>
      </c>
      <c r="K47" s="136" t="str">
        <f>C132</f>
        <v>801*432*2060</v>
      </c>
      <c r="L47" s="136">
        <v>1</v>
      </c>
      <c r="M47" s="137">
        <f>D132</f>
        <v>9853</v>
      </c>
      <c r="O47" s="136" t="str">
        <f>A144</f>
        <v>NZ 60-100</v>
      </c>
      <c r="P47" s="136" t="str">
        <f>B144</f>
        <v>Опора для шкафов (металл)</v>
      </c>
      <c r="Q47" s="136" t="str">
        <f>C144</f>
        <v>40*40*100</v>
      </c>
      <c r="R47" s="136">
        <v>4</v>
      </c>
      <c r="S47" s="136">
        <f>D144</f>
        <v>415</v>
      </c>
      <c r="U47" s="136" t="str">
        <f>A117</f>
        <v>KD-2 (L)</v>
      </c>
      <c r="V47" s="136" t="str">
        <f>B117</f>
        <v>Дверь средняя ЛДСП левая</v>
      </c>
      <c r="W47" s="136" t="str">
        <f>C117</f>
        <v>396*1097*18</v>
      </c>
      <c r="X47" s="136">
        <v>1</v>
      </c>
      <c r="Y47" s="136">
        <f>D117</f>
        <v>1596</v>
      </c>
      <c r="AA47" s="136" t="str">
        <f>A118</f>
        <v>KD-2 (R)</v>
      </c>
      <c r="AB47" s="136" t="str">
        <f>B118</f>
        <v>Дверь средняя ЛДСП правая</v>
      </c>
      <c r="AC47" s="136" t="str">
        <f>C118</f>
        <v>396*1097*18</v>
      </c>
      <c r="AD47" s="136">
        <v>1</v>
      </c>
      <c r="AE47" s="136">
        <f>D118</f>
        <v>1596</v>
      </c>
      <c r="AG47" s="136" t="str">
        <f>A119</f>
        <v>KD-3 (L)</v>
      </c>
      <c r="AH47" s="136" t="str">
        <f>B119</f>
        <v>Дверь низкая ЛДСП левая</v>
      </c>
      <c r="AI47" s="136" t="str">
        <f>C119</f>
        <v>396*795*18</v>
      </c>
      <c r="AJ47" s="136">
        <v>1</v>
      </c>
      <c r="AK47" s="136">
        <f>D119</f>
        <v>1298</v>
      </c>
      <c r="AM47" s="136" t="str">
        <f>A120</f>
        <v>KD-3 (R)</v>
      </c>
      <c r="AN47" s="136" t="str">
        <f>B120</f>
        <v>Дверь низкая ЛДСП правая</v>
      </c>
      <c r="AO47" s="136" t="str">
        <f>C120</f>
        <v>396*795*18</v>
      </c>
      <c r="AP47" s="136">
        <v>1</v>
      </c>
      <c r="AQ47" s="136">
        <f>D120</f>
        <v>1298</v>
      </c>
    </row>
    <row r="48" spans="1:49" ht="16.5" customHeight="1" thickBot="1" x14ac:dyDescent="0.3">
      <c r="A48" s="159" t="s">
        <v>72</v>
      </c>
      <c r="B48" s="202" t="s">
        <v>13</v>
      </c>
      <c r="C48" s="152" t="s">
        <v>169</v>
      </c>
      <c r="D48" s="213">
        <f t="shared" si="4"/>
        <v>16143</v>
      </c>
      <c r="E48" s="249">
        <v>23245.919999999998</v>
      </c>
      <c r="F48" s="135" t="s">
        <v>444</v>
      </c>
      <c r="G48" s="50">
        <f t="shared" si="1"/>
        <v>37193.471999999994</v>
      </c>
      <c r="I48" s="136" t="str">
        <f>A132</f>
        <v>KST-1</v>
      </c>
      <c r="J48" s="136" t="str">
        <f>B132</f>
        <v>Стеллаж высокий широкий(без опор)</v>
      </c>
      <c r="K48" s="136" t="str">
        <f>C132</f>
        <v>801*432*2060</v>
      </c>
      <c r="L48" s="136">
        <v>1</v>
      </c>
      <c r="M48" s="137">
        <f>D132</f>
        <v>9853</v>
      </c>
      <c r="O48" s="136" t="str">
        <f>A144</f>
        <v>NZ 60-100</v>
      </c>
      <c r="P48" s="136" t="str">
        <f>B144</f>
        <v>Опора для шкафов (металл)</v>
      </c>
      <c r="Q48" s="136" t="str">
        <f>C144</f>
        <v>40*40*100</v>
      </c>
      <c r="R48" s="136">
        <v>4</v>
      </c>
      <c r="S48" s="136">
        <f>D144</f>
        <v>415</v>
      </c>
      <c r="U48" s="136" t="str">
        <f>A115</f>
        <v>KD-1 (L)</v>
      </c>
      <c r="V48" s="136" t="str">
        <f>B115</f>
        <v>Дверь высокая ЛДСП левая</v>
      </c>
      <c r="W48" s="136" t="str">
        <f>C115</f>
        <v>396*1897*18</v>
      </c>
      <c r="X48" s="136">
        <v>1</v>
      </c>
      <c r="Y48" s="136">
        <f>D115</f>
        <v>2315</v>
      </c>
      <c r="AA48" s="136" t="str">
        <f>A116</f>
        <v>KD-1 (R)</v>
      </c>
      <c r="AB48" s="136" t="str">
        <f>B116</f>
        <v>Дверь высокая ЛДСП правая</v>
      </c>
      <c r="AC48" s="136" t="str">
        <f>C116</f>
        <v>396*1897*18</v>
      </c>
      <c r="AD48" s="136">
        <v>1</v>
      </c>
      <c r="AE48" s="136">
        <f>D116</f>
        <v>2315</v>
      </c>
      <c r="AG48" s="136"/>
      <c r="AH48" s="136"/>
      <c r="AI48" s="136"/>
      <c r="AJ48" s="136"/>
      <c r="AK48" s="136"/>
    </row>
    <row r="49" spans="1:37" ht="16.5" customHeight="1" x14ac:dyDescent="0.25">
      <c r="A49" s="156" t="s">
        <v>50</v>
      </c>
      <c r="B49" s="200" t="s">
        <v>8</v>
      </c>
      <c r="C49" s="151" t="s">
        <v>172</v>
      </c>
      <c r="D49" s="186">
        <f t="shared" si="4"/>
        <v>8548</v>
      </c>
      <c r="E49" s="247">
        <v>12309.119999999999</v>
      </c>
      <c r="F49" s="135" t="s">
        <v>538</v>
      </c>
      <c r="G49" s="50">
        <f t="shared" si="1"/>
        <v>19694.591999999997</v>
      </c>
      <c r="I49" s="136" t="str">
        <f>A137</f>
        <v>KST-2</v>
      </c>
      <c r="J49" s="136" t="str">
        <f>B137</f>
        <v>Стеллаж средний широкий</v>
      </c>
      <c r="K49" s="136" t="str">
        <f>C137</f>
        <v>801*432*1260</v>
      </c>
      <c r="L49" s="136">
        <v>1</v>
      </c>
      <c r="M49" s="137">
        <f>D137</f>
        <v>6888</v>
      </c>
      <c r="O49" s="136" t="str">
        <f>A144</f>
        <v>NZ 60-100</v>
      </c>
      <c r="P49" s="136" t="str">
        <f>B144</f>
        <v>Опора для шкафов (металл)</v>
      </c>
      <c r="Q49" s="136" t="str">
        <f>C144</f>
        <v>40*40*100</v>
      </c>
      <c r="R49" s="136">
        <v>4</v>
      </c>
      <c r="S49" s="136">
        <f>D144</f>
        <v>415</v>
      </c>
      <c r="U49" s="136"/>
      <c r="V49" s="136"/>
      <c r="W49" s="136"/>
      <c r="X49" s="136"/>
      <c r="Y49" s="136"/>
      <c r="AA49" s="136"/>
      <c r="AB49" s="136"/>
      <c r="AC49" s="136"/>
      <c r="AD49" s="136"/>
      <c r="AE49" s="136"/>
      <c r="AG49" s="136"/>
      <c r="AH49" s="136"/>
      <c r="AI49" s="136"/>
      <c r="AJ49" s="136"/>
      <c r="AK49" s="136"/>
    </row>
    <row r="50" spans="1:37" ht="16.5" customHeight="1" x14ac:dyDescent="0.25">
      <c r="A50" s="157" t="s">
        <v>74</v>
      </c>
      <c r="B50" s="201" t="s">
        <v>14</v>
      </c>
      <c r="C50" s="158" t="s">
        <v>172</v>
      </c>
      <c r="D50" s="186">
        <f t="shared" si="4"/>
        <v>11144</v>
      </c>
      <c r="E50" s="248">
        <v>16047.36</v>
      </c>
      <c r="F50" s="135" t="s">
        <v>445</v>
      </c>
      <c r="G50" s="50">
        <f t="shared" si="1"/>
        <v>25675.775999999998</v>
      </c>
      <c r="I50" s="136" t="str">
        <f>A137</f>
        <v>KST-2</v>
      </c>
      <c r="J50" s="136" t="str">
        <f>B137</f>
        <v>Стеллаж средний широкий</v>
      </c>
      <c r="K50" s="136" t="str">
        <f>C137</f>
        <v>801*432*1260</v>
      </c>
      <c r="L50" s="136">
        <v>1</v>
      </c>
      <c r="M50" s="137">
        <f>D137</f>
        <v>6888</v>
      </c>
      <c r="O50" s="136" t="str">
        <f>A144</f>
        <v>NZ 60-100</v>
      </c>
      <c r="P50" s="136" t="str">
        <f>B144</f>
        <v>Опора для шкафов (металл)</v>
      </c>
      <c r="Q50" s="136" t="str">
        <f>C144</f>
        <v>40*40*100</v>
      </c>
      <c r="R50" s="136">
        <v>4</v>
      </c>
      <c r="S50" s="136">
        <f>D144</f>
        <v>415</v>
      </c>
      <c r="U50" s="136" t="str">
        <f>A119</f>
        <v>KD-3 (L)</v>
      </c>
      <c r="V50" s="136" t="str">
        <f>B119</f>
        <v>Дверь низкая ЛДСП левая</v>
      </c>
      <c r="W50" s="136" t="str">
        <f>C119</f>
        <v>396*795*18</v>
      </c>
      <c r="X50" s="136">
        <v>1</v>
      </c>
      <c r="Y50" s="136">
        <f>D119</f>
        <v>1298</v>
      </c>
      <c r="AA50" s="136" t="str">
        <f>A120</f>
        <v>KD-3 (R)</v>
      </c>
      <c r="AB50" s="136" t="str">
        <f>B120</f>
        <v>Дверь низкая ЛДСП правая</v>
      </c>
      <c r="AC50" s="136" t="str">
        <f>C120</f>
        <v>396*795*18</v>
      </c>
      <c r="AD50" s="136">
        <v>1</v>
      </c>
      <c r="AE50" s="136">
        <f>D120</f>
        <v>1298</v>
      </c>
      <c r="AG50" s="136"/>
      <c r="AH50" s="136"/>
      <c r="AI50" s="136"/>
      <c r="AJ50" s="136"/>
      <c r="AK50" s="136"/>
    </row>
    <row r="51" spans="1:37" ht="16.5" customHeight="1" x14ac:dyDescent="0.25">
      <c r="A51" s="157" t="s">
        <v>75</v>
      </c>
      <c r="B51" s="201" t="s">
        <v>24</v>
      </c>
      <c r="C51" s="158" t="s">
        <v>172</v>
      </c>
      <c r="D51" s="186">
        <f t="shared" si="4"/>
        <v>11994</v>
      </c>
      <c r="E51" s="248">
        <v>17271.36</v>
      </c>
      <c r="F51" s="135" t="s">
        <v>446</v>
      </c>
      <c r="G51" s="50">
        <f t="shared" si="1"/>
        <v>27634.175999999999</v>
      </c>
      <c r="I51" s="136" t="str">
        <f>A137</f>
        <v>KST-2</v>
      </c>
      <c r="J51" s="136" t="str">
        <f>B137</f>
        <v>Стеллаж средний широкий</v>
      </c>
      <c r="K51" s="136" t="str">
        <f>C137</f>
        <v>801*432*1260</v>
      </c>
      <c r="L51" s="136">
        <v>1</v>
      </c>
      <c r="M51" s="137">
        <f>D137</f>
        <v>6888</v>
      </c>
      <c r="O51" s="136" t="str">
        <f>A144</f>
        <v>NZ 60-100</v>
      </c>
      <c r="P51" s="136" t="str">
        <f>B144</f>
        <v>Опора для шкафов (металл)</v>
      </c>
      <c r="Q51" s="136" t="str">
        <f>C144</f>
        <v>40*40*100</v>
      </c>
      <c r="R51" s="136">
        <v>4</v>
      </c>
      <c r="S51" s="136">
        <f>D144</f>
        <v>415</v>
      </c>
      <c r="U51" s="136" t="str">
        <f>A123</f>
        <v>KS-3 (L)</v>
      </c>
      <c r="V51" s="136" t="str">
        <f>B123</f>
        <v>Дверь низкая левая стекло матовое</v>
      </c>
      <c r="W51" s="136" t="str">
        <f>C123</f>
        <v>396*795*4</v>
      </c>
      <c r="X51" s="136">
        <v>1</v>
      </c>
      <c r="Y51" s="136">
        <f>D123</f>
        <v>1278</v>
      </c>
      <c r="AA51" s="136" t="str">
        <f>A124</f>
        <v>KS-3 (R)</v>
      </c>
      <c r="AB51" s="136" t="str">
        <f>B124</f>
        <v>Дверь низкая правая стекло матовое</v>
      </c>
      <c r="AC51" s="136" t="str">
        <f>C124</f>
        <v>396*795*4</v>
      </c>
      <c r="AD51" s="136">
        <v>1</v>
      </c>
      <c r="AE51" s="136">
        <f>D124</f>
        <v>1278</v>
      </c>
      <c r="AG51" s="136" t="str">
        <f>A145</f>
        <v>KF-1</v>
      </c>
      <c r="AH51" s="136" t="str">
        <f>B145</f>
        <v>Фурнитура для стекло (сатин.)</v>
      </c>
      <c r="AI51" s="136">
        <f>C145</f>
        <v>0</v>
      </c>
      <c r="AJ51" s="136">
        <v>2</v>
      </c>
      <c r="AK51" s="136">
        <f>D145</f>
        <v>445</v>
      </c>
    </row>
    <row r="52" spans="1:37" ht="16.5" customHeight="1" x14ac:dyDescent="0.25">
      <c r="A52" s="157" t="s">
        <v>355</v>
      </c>
      <c r="B52" s="201" t="s">
        <v>77</v>
      </c>
      <c r="C52" s="158" t="s">
        <v>172</v>
      </c>
      <c r="D52" s="186">
        <f t="shared" si="4"/>
        <v>16620</v>
      </c>
      <c r="E52" s="248">
        <v>23932.799999999999</v>
      </c>
      <c r="F52" s="135" t="s">
        <v>447</v>
      </c>
      <c r="G52" s="50">
        <f t="shared" si="1"/>
        <v>38292.479999999996</v>
      </c>
      <c r="I52" s="136" t="str">
        <f>A137</f>
        <v>KST-2</v>
      </c>
      <c r="J52" s="136" t="str">
        <f>B137</f>
        <v>Стеллаж средний широкий</v>
      </c>
      <c r="K52" s="136" t="str">
        <f>C137</f>
        <v>801*432*1260</v>
      </c>
      <c r="L52" s="136">
        <v>1</v>
      </c>
      <c r="M52" s="137">
        <f>D137</f>
        <v>6888</v>
      </c>
      <c r="O52" s="136" t="str">
        <f>A144</f>
        <v>NZ 60-100</v>
      </c>
      <c r="P52" s="136" t="str">
        <f>B144</f>
        <v>Опора для шкафов (металл)</v>
      </c>
      <c r="Q52" s="136" t="str">
        <f>C144</f>
        <v>40*40*100</v>
      </c>
      <c r="R52" s="136">
        <v>4</v>
      </c>
      <c r="S52" s="136">
        <f>D144</f>
        <v>415</v>
      </c>
      <c r="U52" s="136" t="str">
        <f>A127</f>
        <v>KS-3 R (L)</v>
      </c>
      <c r="V52" s="136" t="str">
        <f>B127</f>
        <v>Дверь низкая левая стекло матовое в раме</v>
      </c>
      <c r="W52" s="136" t="str">
        <f>C127</f>
        <v>396*795*20</v>
      </c>
      <c r="X52" s="136">
        <v>1</v>
      </c>
      <c r="Y52" s="136">
        <f>D127</f>
        <v>4036</v>
      </c>
      <c r="AA52" s="136" t="str">
        <f>A128</f>
        <v>KS-3 R (R)</v>
      </c>
      <c r="AB52" s="136" t="str">
        <f>B128</f>
        <v>Дверь низкая правая стекло матовое в раме</v>
      </c>
      <c r="AC52" s="136" t="str">
        <f>C128</f>
        <v>396*795*20</v>
      </c>
      <c r="AD52" s="136">
        <v>1</v>
      </c>
      <c r="AE52" s="136">
        <f>D128</f>
        <v>4036</v>
      </c>
      <c r="AG52" s="136"/>
      <c r="AH52" s="136"/>
      <c r="AI52" s="136"/>
      <c r="AJ52" s="136"/>
      <c r="AK52" s="136"/>
    </row>
    <row r="53" spans="1:37" ht="16.5" customHeight="1" x14ac:dyDescent="0.25">
      <c r="A53" s="157" t="s">
        <v>78</v>
      </c>
      <c r="B53" s="201" t="s">
        <v>15</v>
      </c>
      <c r="C53" s="158" t="s">
        <v>172</v>
      </c>
      <c r="D53" s="186">
        <f t="shared" si="4"/>
        <v>11740</v>
      </c>
      <c r="E53" s="248">
        <v>16905.599999999999</v>
      </c>
      <c r="F53" s="135" t="s">
        <v>448</v>
      </c>
      <c r="G53" s="50">
        <f t="shared" si="1"/>
        <v>27048.959999999999</v>
      </c>
      <c r="I53" s="136" t="str">
        <f>A137</f>
        <v>KST-2</v>
      </c>
      <c r="J53" s="136" t="str">
        <f>B137</f>
        <v>Стеллаж средний широкий</v>
      </c>
      <c r="K53" s="136" t="str">
        <f>C137</f>
        <v>801*432*1260</v>
      </c>
      <c r="L53" s="136">
        <v>1</v>
      </c>
      <c r="M53" s="137">
        <f>D137</f>
        <v>6888</v>
      </c>
      <c r="O53" s="136" t="str">
        <f>A144</f>
        <v>NZ 60-100</v>
      </c>
      <c r="P53" s="136" t="str">
        <f>B144</f>
        <v>Опора для шкафов (металл)</v>
      </c>
      <c r="Q53" s="136" t="str">
        <f>C144</f>
        <v>40*40*100</v>
      </c>
      <c r="R53" s="136">
        <v>4</v>
      </c>
      <c r="S53" s="136">
        <f>D144</f>
        <v>415</v>
      </c>
      <c r="U53" s="136" t="str">
        <f>A117</f>
        <v>KD-2 (L)</v>
      </c>
      <c r="V53" s="136" t="str">
        <f>B117</f>
        <v>Дверь средняя ЛДСП левая</v>
      </c>
      <c r="W53" s="136" t="str">
        <f>C117</f>
        <v>396*1097*18</v>
      </c>
      <c r="X53" s="136">
        <v>1</v>
      </c>
      <c r="Y53" s="136">
        <f>D117</f>
        <v>1596</v>
      </c>
      <c r="AA53" s="136" t="str">
        <f>A118</f>
        <v>KD-2 (R)</v>
      </c>
      <c r="AB53" s="136" t="str">
        <f>B118</f>
        <v>Дверь средняя ЛДСП правая</v>
      </c>
      <c r="AC53" s="136" t="str">
        <f>C118</f>
        <v>396*1097*18</v>
      </c>
      <c r="AD53" s="136">
        <v>1</v>
      </c>
      <c r="AE53" s="136">
        <f>D118</f>
        <v>1596</v>
      </c>
      <c r="AG53" s="136"/>
      <c r="AH53" s="136"/>
      <c r="AI53" s="136"/>
      <c r="AJ53" s="136"/>
      <c r="AK53" s="136"/>
    </row>
    <row r="54" spans="1:37" ht="16.5" customHeight="1" x14ac:dyDescent="0.25">
      <c r="A54" s="157" t="s">
        <v>79</v>
      </c>
      <c r="B54" s="201" t="s">
        <v>16</v>
      </c>
      <c r="C54" s="158" t="s">
        <v>172</v>
      </c>
      <c r="D54" s="186">
        <f t="shared" si="4"/>
        <v>12850</v>
      </c>
      <c r="E54" s="248">
        <v>18504</v>
      </c>
      <c r="F54" s="135" t="s">
        <v>449</v>
      </c>
      <c r="G54" s="50">
        <f t="shared" si="1"/>
        <v>29606.400000000001</v>
      </c>
      <c r="I54" s="136" t="str">
        <f>A137</f>
        <v>KST-2</v>
      </c>
      <c r="J54" s="136" t="str">
        <f>B137</f>
        <v>Стеллаж средний широкий</v>
      </c>
      <c r="K54" s="136" t="str">
        <f>C137</f>
        <v>801*432*1260</v>
      </c>
      <c r="L54" s="136">
        <v>1</v>
      </c>
      <c r="M54" s="137">
        <f>D137</f>
        <v>6888</v>
      </c>
      <c r="O54" s="136" t="str">
        <f>A144</f>
        <v>NZ 60-100</v>
      </c>
      <c r="P54" s="136" t="str">
        <f>B144</f>
        <v>Опора для шкафов (металл)</v>
      </c>
      <c r="Q54" s="136" t="str">
        <f>C144</f>
        <v>40*40*100</v>
      </c>
      <c r="R54" s="136">
        <v>4</v>
      </c>
      <c r="S54" s="136">
        <f>D144</f>
        <v>415</v>
      </c>
      <c r="U54" s="136" t="str">
        <f>A121</f>
        <v>KS-2 (L)</v>
      </c>
      <c r="V54" s="136" t="str">
        <f>B121</f>
        <v>Дверь средняя левая стекло матовое</v>
      </c>
      <c r="W54" s="136" t="str">
        <f>C121</f>
        <v>396*1097*4</v>
      </c>
      <c r="X54" s="136">
        <v>1</v>
      </c>
      <c r="Y54" s="136">
        <f>D121</f>
        <v>1706</v>
      </c>
      <c r="AA54" s="136" t="str">
        <f>A122</f>
        <v>KS-2 (R)</v>
      </c>
      <c r="AB54" s="136" t="str">
        <f>B122</f>
        <v>Дверь средняя правая стекло матовое</v>
      </c>
      <c r="AC54" s="136" t="str">
        <f>C122</f>
        <v>396*1097*4</v>
      </c>
      <c r="AD54" s="136">
        <v>1</v>
      </c>
      <c r="AE54" s="136">
        <f>D122</f>
        <v>1706</v>
      </c>
      <c r="AG54" s="136" t="str">
        <f>A145</f>
        <v>KF-1</v>
      </c>
      <c r="AH54" s="136" t="str">
        <f>B145</f>
        <v>Фурнитура для стекло (сатин.)</v>
      </c>
      <c r="AI54" s="136">
        <f>C145</f>
        <v>0</v>
      </c>
      <c r="AJ54" s="136">
        <v>2</v>
      </c>
      <c r="AK54" s="136">
        <f>D145</f>
        <v>445</v>
      </c>
    </row>
    <row r="55" spans="1:37" ht="16.5" customHeight="1" thickBot="1" x14ac:dyDescent="0.3">
      <c r="A55" s="159" t="s">
        <v>356</v>
      </c>
      <c r="B55" s="202" t="s">
        <v>81</v>
      </c>
      <c r="C55" s="152" t="s">
        <v>172</v>
      </c>
      <c r="D55" s="213">
        <f t="shared" si="4"/>
        <v>19590</v>
      </c>
      <c r="E55" s="249">
        <v>28209.599999999999</v>
      </c>
      <c r="F55" s="135" t="s">
        <v>450</v>
      </c>
      <c r="G55" s="50">
        <f t="shared" si="1"/>
        <v>45135.360000000001</v>
      </c>
      <c r="I55" s="136" t="str">
        <f t="shared" ref="I55:K56" si="5">A137</f>
        <v>KST-2</v>
      </c>
      <c r="J55" s="136" t="str">
        <f t="shared" si="5"/>
        <v>Стеллаж средний широкий</v>
      </c>
      <c r="K55" s="136" t="str">
        <f t="shared" si="5"/>
        <v>801*432*1260</v>
      </c>
      <c r="L55" s="136">
        <v>1</v>
      </c>
      <c r="M55" s="137">
        <f>D137</f>
        <v>6888</v>
      </c>
      <c r="O55" s="136" t="str">
        <f>A144</f>
        <v>NZ 60-100</v>
      </c>
      <c r="P55" s="136" t="str">
        <f>B144</f>
        <v>Опора для шкафов (металл)</v>
      </c>
      <c r="Q55" s="136" t="str">
        <f>C144</f>
        <v>40*40*100</v>
      </c>
      <c r="R55" s="136">
        <v>4</v>
      </c>
      <c r="S55" s="136">
        <f>D144</f>
        <v>415</v>
      </c>
      <c r="U55" s="136" t="str">
        <f>A125</f>
        <v>KS-2 R (L)</v>
      </c>
      <c r="V55" s="136" t="str">
        <f>B125</f>
        <v>Дверь средняя левая стекло матовое в раме</v>
      </c>
      <c r="W55" s="136" t="str">
        <f>C125</f>
        <v>396*1097*20</v>
      </c>
      <c r="X55" s="136">
        <v>1</v>
      </c>
      <c r="Y55" s="136">
        <f>D125</f>
        <v>5521</v>
      </c>
      <c r="AA55" s="136" t="str">
        <f>A126</f>
        <v>KS-2 R (R)</v>
      </c>
      <c r="AB55" s="136" t="str">
        <f>B126</f>
        <v>Дверь средняя правая стекло матовое в раме</v>
      </c>
      <c r="AC55" s="136" t="str">
        <f>C126</f>
        <v>396*1097*20</v>
      </c>
      <c r="AD55" s="136">
        <v>1</v>
      </c>
      <c r="AE55" s="136">
        <f>D126</f>
        <v>5521</v>
      </c>
      <c r="AG55" s="136"/>
      <c r="AH55" s="136"/>
      <c r="AI55" s="136"/>
      <c r="AJ55" s="136"/>
      <c r="AK55" s="136"/>
    </row>
    <row r="56" spans="1:37" ht="16.5" customHeight="1" x14ac:dyDescent="0.25">
      <c r="A56" s="156" t="s">
        <v>51</v>
      </c>
      <c r="B56" s="200" t="s">
        <v>52</v>
      </c>
      <c r="C56" s="151" t="s">
        <v>173</v>
      </c>
      <c r="D56" s="186">
        <f t="shared" si="4"/>
        <v>6958</v>
      </c>
      <c r="E56" s="247">
        <v>10019.52</v>
      </c>
      <c r="F56" s="135" t="s">
        <v>539</v>
      </c>
      <c r="G56" s="50">
        <f t="shared" si="1"/>
        <v>16031.232</v>
      </c>
      <c r="I56" s="136" t="str">
        <f t="shared" si="5"/>
        <v>KST-3</v>
      </c>
      <c r="J56" s="136" t="str">
        <f t="shared" si="5"/>
        <v>Стеллаж низкий широкий</v>
      </c>
      <c r="K56" s="136" t="str">
        <f t="shared" si="5"/>
        <v>801*432*958</v>
      </c>
      <c r="L56" s="136">
        <v>1</v>
      </c>
      <c r="M56" s="137">
        <f>D138</f>
        <v>5298</v>
      </c>
      <c r="O56" s="136" t="str">
        <f>A144</f>
        <v>NZ 60-100</v>
      </c>
      <c r="P56" s="136" t="str">
        <f>B144</f>
        <v>Опора для шкафов (металл)</v>
      </c>
      <c r="Q56" s="136" t="str">
        <f>C144</f>
        <v>40*40*100</v>
      </c>
      <c r="R56" s="136">
        <v>4</v>
      </c>
      <c r="S56" s="136">
        <f>D144</f>
        <v>415</v>
      </c>
      <c r="U56" s="136"/>
      <c r="V56" s="136"/>
      <c r="W56" s="136"/>
      <c r="X56" s="136">
        <v>1</v>
      </c>
      <c r="Y56" s="136"/>
      <c r="AA56" s="136"/>
      <c r="AB56" s="136"/>
      <c r="AC56" s="136"/>
      <c r="AD56" s="136">
        <v>1</v>
      </c>
      <c r="AE56" s="136"/>
      <c r="AG56" s="136"/>
      <c r="AH56" s="136"/>
      <c r="AI56" s="136"/>
      <c r="AJ56" s="136"/>
      <c r="AK56" s="136"/>
    </row>
    <row r="57" spans="1:37" ht="16.5" customHeight="1" x14ac:dyDescent="0.25">
      <c r="A57" s="157" t="s">
        <v>83</v>
      </c>
      <c r="B57" s="201" t="s">
        <v>25</v>
      </c>
      <c r="C57" s="158" t="s">
        <v>173</v>
      </c>
      <c r="D57" s="186">
        <f t="shared" si="4"/>
        <v>9554</v>
      </c>
      <c r="E57" s="248">
        <v>13757.76</v>
      </c>
      <c r="F57" s="135" t="s">
        <v>451</v>
      </c>
      <c r="G57" s="50">
        <f t="shared" si="1"/>
        <v>22012.415999999997</v>
      </c>
      <c r="I57" s="136" t="str">
        <f>A138</f>
        <v>KST-3</v>
      </c>
      <c r="J57" s="136" t="str">
        <f>B138</f>
        <v>Стеллаж низкий широкий</v>
      </c>
      <c r="K57" s="136" t="str">
        <f>C138</f>
        <v>801*432*958</v>
      </c>
      <c r="L57" s="136">
        <v>1</v>
      </c>
      <c r="M57" s="137">
        <f>D138</f>
        <v>5298</v>
      </c>
      <c r="O57" s="136" t="str">
        <f>A144</f>
        <v>NZ 60-100</v>
      </c>
      <c r="P57" s="136" t="str">
        <f>B144</f>
        <v>Опора для шкафов (металл)</v>
      </c>
      <c r="Q57" s="136" t="str">
        <f>C144</f>
        <v>40*40*100</v>
      </c>
      <c r="R57" s="136">
        <v>4</v>
      </c>
      <c r="S57" s="136">
        <f>D144</f>
        <v>415</v>
      </c>
      <c r="U57" s="136" t="str">
        <f>A119</f>
        <v>KD-3 (L)</v>
      </c>
      <c r="V57" s="136" t="str">
        <f>B119</f>
        <v>Дверь низкая ЛДСП левая</v>
      </c>
      <c r="W57" s="136" t="str">
        <f>C119</f>
        <v>396*795*18</v>
      </c>
      <c r="X57" s="136">
        <v>1</v>
      </c>
      <c r="Y57" s="136">
        <f>D119</f>
        <v>1298</v>
      </c>
      <c r="AA57" s="136" t="str">
        <f>A120</f>
        <v>KD-3 (R)</v>
      </c>
      <c r="AB57" s="136" t="str">
        <f>B120</f>
        <v>Дверь низкая ЛДСП правая</v>
      </c>
      <c r="AC57" s="136" t="str">
        <f>C120</f>
        <v>396*795*18</v>
      </c>
      <c r="AD57" s="136">
        <v>1</v>
      </c>
      <c r="AE57" s="136">
        <f>D120</f>
        <v>1298</v>
      </c>
      <c r="AG57" s="136"/>
      <c r="AH57" s="136"/>
      <c r="AI57" s="136"/>
      <c r="AJ57" s="136"/>
      <c r="AK57" s="136"/>
    </row>
    <row r="58" spans="1:37" ht="16.5" customHeight="1" x14ac:dyDescent="0.25">
      <c r="A58" s="157" t="s">
        <v>84</v>
      </c>
      <c r="B58" s="201" t="s">
        <v>26</v>
      </c>
      <c r="C58" s="158" t="s">
        <v>173</v>
      </c>
      <c r="D58" s="186">
        <f t="shared" si="4"/>
        <v>10404</v>
      </c>
      <c r="E58" s="248">
        <v>14981.76</v>
      </c>
      <c r="F58" s="135" t="s">
        <v>452</v>
      </c>
      <c r="G58" s="50">
        <f t="shared" si="1"/>
        <v>23970.815999999999</v>
      </c>
      <c r="I58" s="136" t="str">
        <f>A138</f>
        <v>KST-3</v>
      </c>
      <c r="J58" s="136" t="str">
        <f>B138</f>
        <v>Стеллаж низкий широкий</v>
      </c>
      <c r="K58" s="136" t="str">
        <f>C138</f>
        <v>801*432*958</v>
      </c>
      <c r="L58" s="136">
        <v>1</v>
      </c>
      <c r="M58" s="137">
        <f>D138</f>
        <v>5298</v>
      </c>
      <c r="O58" s="136" t="str">
        <f>A144</f>
        <v>NZ 60-100</v>
      </c>
      <c r="P58" s="136" t="str">
        <f>B144</f>
        <v>Опора для шкафов (металл)</v>
      </c>
      <c r="Q58" s="136" t="str">
        <f>C144</f>
        <v>40*40*100</v>
      </c>
      <c r="R58" s="136">
        <v>4</v>
      </c>
      <c r="S58" s="136">
        <f>D144</f>
        <v>415</v>
      </c>
      <c r="U58" s="136" t="str">
        <f>A123</f>
        <v>KS-3 (L)</v>
      </c>
      <c r="V58" s="136" t="str">
        <f>B123</f>
        <v>Дверь низкая левая стекло матовое</v>
      </c>
      <c r="W58" s="136" t="str">
        <f>C123</f>
        <v>396*795*4</v>
      </c>
      <c r="X58" s="136">
        <v>1</v>
      </c>
      <c r="Y58" s="136">
        <f>D123</f>
        <v>1278</v>
      </c>
      <c r="AA58" s="136" t="str">
        <f>A124</f>
        <v>KS-3 (R)</v>
      </c>
      <c r="AB58" s="136" t="str">
        <f>B124</f>
        <v>Дверь низкая правая стекло матовое</v>
      </c>
      <c r="AC58" s="136" t="str">
        <f>C124</f>
        <v>396*795*4</v>
      </c>
      <c r="AD58" s="136">
        <v>1</v>
      </c>
      <c r="AE58" s="136">
        <f>D124</f>
        <v>1278</v>
      </c>
      <c r="AG58" s="136" t="str">
        <f>A145</f>
        <v>KF-1</v>
      </c>
      <c r="AH58" s="136" t="str">
        <f>B145</f>
        <v>Фурнитура для стекло (сатин.)</v>
      </c>
      <c r="AI58" s="136">
        <f>C145</f>
        <v>0</v>
      </c>
      <c r="AJ58" s="136">
        <v>2</v>
      </c>
      <c r="AK58" s="136">
        <f>D145</f>
        <v>445</v>
      </c>
    </row>
    <row r="59" spans="1:37" ht="16.5" customHeight="1" thickBot="1" x14ac:dyDescent="0.3">
      <c r="A59" s="159" t="s">
        <v>357</v>
      </c>
      <c r="B59" s="202" t="s">
        <v>82</v>
      </c>
      <c r="C59" s="152" t="s">
        <v>173</v>
      </c>
      <c r="D59" s="213">
        <f t="shared" si="4"/>
        <v>15030</v>
      </c>
      <c r="E59" s="249">
        <v>21643.200000000001</v>
      </c>
      <c r="F59" s="135" t="s">
        <v>453</v>
      </c>
      <c r="G59" s="50">
        <f t="shared" si="1"/>
        <v>34629.120000000003</v>
      </c>
      <c r="I59" s="136" t="str">
        <f>A138</f>
        <v>KST-3</v>
      </c>
      <c r="J59" s="136" t="str">
        <f>B138</f>
        <v>Стеллаж низкий широкий</v>
      </c>
      <c r="K59" s="136" t="str">
        <f>C138</f>
        <v>801*432*958</v>
      </c>
      <c r="L59" s="136">
        <v>1</v>
      </c>
      <c r="M59" s="137">
        <f>D138</f>
        <v>5298</v>
      </c>
      <c r="O59" s="136" t="str">
        <f>A144</f>
        <v>NZ 60-100</v>
      </c>
      <c r="P59" s="136" t="str">
        <f>B144</f>
        <v>Опора для шкафов (металл)</v>
      </c>
      <c r="Q59" s="136" t="str">
        <f>C144</f>
        <v>40*40*100</v>
      </c>
      <c r="R59" s="136">
        <v>4</v>
      </c>
      <c r="S59" s="136">
        <f>D144</f>
        <v>415</v>
      </c>
      <c r="U59" s="136" t="str">
        <f>A127</f>
        <v>KS-3 R (L)</v>
      </c>
      <c r="V59" s="136" t="str">
        <f>B127</f>
        <v>Дверь низкая левая стекло матовое в раме</v>
      </c>
      <c r="W59" s="136" t="str">
        <f>C127</f>
        <v>396*795*20</v>
      </c>
      <c r="X59" s="136">
        <v>1</v>
      </c>
      <c r="Y59" s="136">
        <f>D127</f>
        <v>4036</v>
      </c>
      <c r="AA59" s="136" t="str">
        <f>A128</f>
        <v>KS-3 R (R)</v>
      </c>
      <c r="AB59" s="136" t="str">
        <f>B128</f>
        <v>Дверь низкая правая стекло матовое в раме</v>
      </c>
      <c r="AC59" s="136" t="str">
        <f>C128</f>
        <v>396*795*20</v>
      </c>
      <c r="AD59" s="136">
        <v>1</v>
      </c>
      <c r="AE59" s="136">
        <f>D128</f>
        <v>4036</v>
      </c>
    </row>
    <row r="60" spans="1:37" ht="16.5" customHeight="1" x14ac:dyDescent="0.25">
      <c r="A60" s="156" t="s">
        <v>53</v>
      </c>
      <c r="B60" s="200" t="s">
        <v>9</v>
      </c>
      <c r="C60" s="151" t="s">
        <v>174</v>
      </c>
      <c r="D60" s="186">
        <f t="shared" si="4"/>
        <v>9079</v>
      </c>
      <c r="E60" s="247">
        <v>13073.76</v>
      </c>
      <c r="F60" s="135" t="s">
        <v>534</v>
      </c>
      <c r="G60" s="50">
        <f t="shared" si="1"/>
        <v>20918.016</v>
      </c>
      <c r="I60" s="136" t="str">
        <f>A$133</f>
        <v>KSU-1</v>
      </c>
      <c r="J60" s="136" t="str">
        <f t="shared" ref="J60:K75" si="6">B$133</f>
        <v>Стеллаж высокий узкий</v>
      </c>
      <c r="K60" s="136" t="str">
        <f t="shared" si="6"/>
        <v>401*432*2060</v>
      </c>
      <c r="L60" s="136">
        <v>1</v>
      </c>
      <c r="M60" s="137">
        <f>D$133</f>
        <v>7419</v>
      </c>
      <c r="O60" s="136" t="str">
        <f>A144</f>
        <v>NZ 60-100</v>
      </c>
      <c r="P60" s="136" t="str">
        <f>B144</f>
        <v>Опора для шкафов (металл)</v>
      </c>
      <c r="Q60" s="136" t="str">
        <f>C144</f>
        <v>40*40*100</v>
      </c>
      <c r="R60" s="136">
        <v>4</v>
      </c>
      <c r="S60" s="136">
        <f>D$144</f>
        <v>415</v>
      </c>
    </row>
    <row r="61" spans="1:37" ht="16.5" customHeight="1" x14ac:dyDescent="0.25">
      <c r="A61" s="157" t="s">
        <v>358</v>
      </c>
      <c r="B61" s="201" t="s">
        <v>177</v>
      </c>
      <c r="C61" s="158" t="s">
        <v>174</v>
      </c>
      <c r="D61" s="186">
        <f t="shared" si="4"/>
        <v>10377</v>
      </c>
      <c r="E61" s="248">
        <v>14942.880000000001</v>
      </c>
      <c r="F61" s="135" t="s">
        <v>454</v>
      </c>
      <c r="G61" s="50">
        <f t="shared" si="1"/>
        <v>23908.608</v>
      </c>
      <c r="I61" s="136" t="str">
        <f t="shared" ref="I61:I84" si="7">A$133</f>
        <v>KSU-1</v>
      </c>
      <c r="J61" s="136" t="str">
        <f t="shared" si="6"/>
        <v>Стеллаж высокий узкий</v>
      </c>
      <c r="K61" s="136" t="str">
        <f t="shared" si="6"/>
        <v>401*432*2060</v>
      </c>
      <c r="L61" s="136">
        <v>1</v>
      </c>
      <c r="M61" s="137">
        <f t="shared" ref="M61:M84" si="8">D$133</f>
        <v>7419</v>
      </c>
      <c r="O61" s="136" t="str">
        <f>A144</f>
        <v>NZ 60-100</v>
      </c>
      <c r="P61" s="136" t="str">
        <f>B144</f>
        <v>Опора для шкафов (металл)</v>
      </c>
      <c r="Q61" s="136" t="str">
        <f>C144</f>
        <v>40*40*100</v>
      </c>
      <c r="R61" s="136">
        <v>4</v>
      </c>
      <c r="S61" s="136">
        <f t="shared" ref="S61:S104" si="9">D$144</f>
        <v>415</v>
      </c>
      <c r="U61" s="136" t="str">
        <f t="shared" ref="U61:W62" si="10">A119</f>
        <v>KD-3 (L)</v>
      </c>
      <c r="V61" s="136" t="str">
        <f t="shared" si="10"/>
        <v>Дверь низкая ЛДСП левая</v>
      </c>
      <c r="W61" s="136" t="str">
        <f t="shared" si="10"/>
        <v>396*795*18</v>
      </c>
      <c r="X61" s="136">
        <v>1</v>
      </c>
      <c r="Y61" s="136">
        <f>D119</f>
        <v>1298</v>
      </c>
    </row>
    <row r="62" spans="1:37" ht="16.5" customHeight="1" x14ac:dyDescent="0.25">
      <c r="A62" s="157" t="s">
        <v>359</v>
      </c>
      <c r="B62" s="201" t="s">
        <v>178</v>
      </c>
      <c r="C62" s="158" t="s">
        <v>174</v>
      </c>
      <c r="D62" s="186">
        <f t="shared" si="4"/>
        <v>10377</v>
      </c>
      <c r="E62" s="248">
        <v>14942.880000000001</v>
      </c>
      <c r="F62" s="135" t="s">
        <v>455</v>
      </c>
      <c r="G62" s="50">
        <f t="shared" si="1"/>
        <v>23908.608</v>
      </c>
      <c r="I62" s="136" t="str">
        <f t="shared" si="7"/>
        <v>KSU-1</v>
      </c>
      <c r="J62" s="136" t="str">
        <f t="shared" si="6"/>
        <v>Стеллаж высокий узкий</v>
      </c>
      <c r="K62" s="136" t="str">
        <f t="shared" si="6"/>
        <v>401*432*2060</v>
      </c>
      <c r="L62" s="136">
        <v>1</v>
      </c>
      <c r="M62" s="137">
        <f t="shared" si="8"/>
        <v>7419</v>
      </c>
      <c r="O62" s="136" t="str">
        <f>A144</f>
        <v>NZ 60-100</v>
      </c>
      <c r="P62" s="136" t="str">
        <f>B144</f>
        <v>Опора для шкафов (металл)</v>
      </c>
      <c r="Q62" s="136" t="str">
        <f>C144</f>
        <v>40*40*100</v>
      </c>
      <c r="R62" s="136">
        <v>4</v>
      </c>
      <c r="S62" s="136">
        <f t="shared" si="9"/>
        <v>415</v>
      </c>
      <c r="U62" s="136" t="str">
        <f t="shared" si="10"/>
        <v>KD-3 (R)</v>
      </c>
      <c r="V62" s="136" t="str">
        <f t="shared" si="10"/>
        <v>Дверь низкая ЛДСП правая</v>
      </c>
      <c r="W62" s="136" t="str">
        <f t="shared" si="10"/>
        <v>396*795*18</v>
      </c>
      <c r="X62" s="136">
        <v>1</v>
      </c>
      <c r="Y62" s="136">
        <f>D120</f>
        <v>1298</v>
      </c>
    </row>
    <row r="63" spans="1:37" ht="30" x14ac:dyDescent="0.25">
      <c r="A63" s="157" t="s">
        <v>360</v>
      </c>
      <c r="B63" s="201" t="s">
        <v>181</v>
      </c>
      <c r="C63" s="158" t="s">
        <v>174</v>
      </c>
      <c r="D63" s="186">
        <f>L63*M63+R63*S63+X63*Y63+AD63*AE63+AJ63*AK63+AP63*AQ63+AV63*AW63</f>
        <v>12528</v>
      </c>
      <c r="E63" s="248">
        <v>18040.32</v>
      </c>
      <c r="F63" s="135" t="s">
        <v>456</v>
      </c>
      <c r="G63" s="50">
        <f t="shared" si="1"/>
        <v>28864.511999999999</v>
      </c>
      <c r="I63" s="136" t="str">
        <f t="shared" si="7"/>
        <v>KSU-1</v>
      </c>
      <c r="J63" s="136" t="str">
        <f t="shared" si="6"/>
        <v>Стеллаж высокий узкий</v>
      </c>
      <c r="K63" s="136" t="str">
        <f t="shared" si="6"/>
        <v>401*432*2060</v>
      </c>
      <c r="L63" s="136">
        <v>1</v>
      </c>
      <c r="M63" s="137">
        <f t="shared" si="8"/>
        <v>7419</v>
      </c>
      <c r="O63" s="136" t="str">
        <f>A144</f>
        <v>NZ 60-100</v>
      </c>
      <c r="P63" s="136" t="str">
        <f>B144</f>
        <v>Опора для шкафов (металл)</v>
      </c>
      <c r="Q63" s="136" t="str">
        <f>C144</f>
        <v>40*40*100</v>
      </c>
      <c r="R63" s="136">
        <v>4</v>
      </c>
      <c r="S63" s="136">
        <f t="shared" si="9"/>
        <v>415</v>
      </c>
      <c r="U63" s="136" t="str">
        <f t="shared" ref="U63:W64" si="11">A119</f>
        <v>KD-3 (L)</v>
      </c>
      <c r="V63" s="136" t="str">
        <f t="shared" si="11"/>
        <v>Дверь низкая ЛДСП левая</v>
      </c>
      <c r="W63" s="136" t="str">
        <f t="shared" si="11"/>
        <v>396*795*18</v>
      </c>
      <c r="X63" s="136">
        <v>1</v>
      </c>
      <c r="Y63" s="136">
        <f>D119</f>
        <v>1298</v>
      </c>
      <c r="AA63" s="136" t="str">
        <f>A122</f>
        <v>KS-2 (R)</v>
      </c>
      <c r="AB63" s="136" t="str">
        <f>B122</f>
        <v>Дверь средняя правая стекло матовое</v>
      </c>
      <c r="AC63" s="136" t="str">
        <f>C122</f>
        <v>396*1097*4</v>
      </c>
      <c r="AD63" s="136">
        <v>1</v>
      </c>
      <c r="AE63" s="136">
        <f>D122</f>
        <v>1706</v>
      </c>
      <c r="AG63" s="136" t="str">
        <f t="shared" ref="AG63:AI64" si="12">A$145</f>
        <v>KF-1</v>
      </c>
      <c r="AH63" s="136" t="str">
        <f t="shared" si="12"/>
        <v>Фурнитура для стекло (сатин.)</v>
      </c>
      <c r="AI63" s="136">
        <f t="shared" si="12"/>
        <v>0</v>
      </c>
      <c r="AJ63" s="136">
        <v>1</v>
      </c>
      <c r="AK63" s="136">
        <f>D$145</f>
        <v>445</v>
      </c>
    </row>
    <row r="64" spans="1:37" ht="30" x14ac:dyDescent="0.25">
      <c r="A64" s="157" t="s">
        <v>361</v>
      </c>
      <c r="B64" s="201" t="s">
        <v>182</v>
      </c>
      <c r="C64" s="158" t="s">
        <v>174</v>
      </c>
      <c r="D64" s="186">
        <f>L64*M64+R64*S64+X64*Y64+AD64*AE64+AJ64*AK64+AP64*AQ64+AV64*AW64</f>
        <v>12528</v>
      </c>
      <c r="E64" s="248">
        <v>18040.32</v>
      </c>
      <c r="F64" s="135" t="s">
        <v>457</v>
      </c>
      <c r="G64" s="50">
        <f t="shared" si="1"/>
        <v>28864.511999999999</v>
      </c>
      <c r="I64" s="136" t="str">
        <f t="shared" si="7"/>
        <v>KSU-1</v>
      </c>
      <c r="J64" s="136" t="str">
        <f t="shared" si="6"/>
        <v>Стеллаж высокий узкий</v>
      </c>
      <c r="K64" s="136" t="str">
        <f t="shared" si="6"/>
        <v>401*432*2060</v>
      </c>
      <c r="L64" s="136">
        <v>1</v>
      </c>
      <c r="M64" s="137">
        <f t="shared" si="8"/>
        <v>7419</v>
      </c>
      <c r="O64" s="136" t="str">
        <f>A144</f>
        <v>NZ 60-100</v>
      </c>
      <c r="P64" s="136" t="str">
        <f>B144</f>
        <v>Опора для шкафов (металл)</v>
      </c>
      <c r="Q64" s="136" t="str">
        <f>C144</f>
        <v>40*40*100</v>
      </c>
      <c r="R64" s="136">
        <v>4</v>
      </c>
      <c r="S64" s="136">
        <f t="shared" si="9"/>
        <v>415</v>
      </c>
      <c r="U64" s="136" t="str">
        <f t="shared" si="11"/>
        <v>KD-3 (R)</v>
      </c>
      <c r="V64" s="136" t="str">
        <f t="shared" si="11"/>
        <v>Дверь низкая ЛДСП правая</v>
      </c>
      <c r="W64" s="136" t="str">
        <f t="shared" si="11"/>
        <v>396*795*18</v>
      </c>
      <c r="X64" s="136">
        <v>1</v>
      </c>
      <c r="Y64" s="136">
        <f>D120</f>
        <v>1298</v>
      </c>
      <c r="AA64" s="136" t="str">
        <f>A121</f>
        <v>KS-2 (L)</v>
      </c>
      <c r="AB64" s="136" t="str">
        <f>B121</f>
        <v>Дверь средняя левая стекло матовое</v>
      </c>
      <c r="AC64" s="136" t="str">
        <f>C121</f>
        <v>396*1097*4</v>
      </c>
      <c r="AD64" s="136">
        <v>1</v>
      </c>
      <c r="AE64" s="136">
        <f>D121</f>
        <v>1706</v>
      </c>
      <c r="AG64" s="136" t="str">
        <f t="shared" si="12"/>
        <v>KF-1</v>
      </c>
      <c r="AH64" s="136" t="str">
        <f t="shared" si="12"/>
        <v>Фурнитура для стекло (сатин.)</v>
      </c>
      <c r="AI64" s="136">
        <f t="shared" si="12"/>
        <v>0</v>
      </c>
      <c r="AJ64" s="136">
        <v>1</v>
      </c>
      <c r="AK64" s="136">
        <f>D$145</f>
        <v>445</v>
      </c>
    </row>
    <row r="65" spans="1:37" ht="30" x14ac:dyDescent="0.25">
      <c r="A65" s="86" t="s">
        <v>362</v>
      </c>
      <c r="B65" s="14" t="s">
        <v>185</v>
      </c>
      <c r="C65" s="87" t="s">
        <v>174</v>
      </c>
      <c r="D65" s="186">
        <f t="shared" si="4"/>
        <v>15898</v>
      </c>
      <c r="E65" s="252">
        <v>22893.120000000003</v>
      </c>
      <c r="F65" s="160" t="s">
        <v>458</v>
      </c>
      <c r="G65" s="50">
        <f t="shared" si="1"/>
        <v>36628.992000000006</v>
      </c>
      <c r="I65" s="136" t="str">
        <f t="shared" si="7"/>
        <v>KSU-1</v>
      </c>
      <c r="J65" s="136" t="str">
        <f t="shared" si="6"/>
        <v>Стеллаж высокий узкий</v>
      </c>
      <c r="K65" s="136" t="str">
        <f t="shared" si="6"/>
        <v>401*432*2060</v>
      </c>
      <c r="L65" s="136">
        <v>1</v>
      </c>
      <c r="M65" s="137">
        <f t="shared" si="8"/>
        <v>7419</v>
      </c>
      <c r="N65" s="3"/>
      <c r="O65" s="136" t="str">
        <f>A144</f>
        <v>NZ 60-100</v>
      </c>
      <c r="P65" s="136" t="str">
        <f>B144</f>
        <v>Опора для шкафов (металл)</v>
      </c>
      <c r="Q65" s="136" t="str">
        <f>C144</f>
        <v>40*40*100</v>
      </c>
      <c r="R65" s="136">
        <v>4</v>
      </c>
      <c r="S65" s="136">
        <f t="shared" si="9"/>
        <v>415</v>
      </c>
      <c r="T65" s="3"/>
      <c r="U65" s="136" t="str">
        <f t="shared" ref="U65:W66" si="13">A119</f>
        <v>KD-3 (L)</v>
      </c>
      <c r="V65" s="136" t="str">
        <f t="shared" si="13"/>
        <v>Дверь низкая ЛДСП левая</v>
      </c>
      <c r="W65" s="136" t="str">
        <f t="shared" si="13"/>
        <v>396*795*18</v>
      </c>
      <c r="X65" s="136">
        <v>1</v>
      </c>
      <c r="Y65" s="136">
        <f>D119</f>
        <v>1298</v>
      </c>
      <c r="AA65" s="136" t="str">
        <f>A126</f>
        <v>KS-2 R (R)</v>
      </c>
      <c r="AB65" s="136" t="str">
        <f>B126</f>
        <v>Дверь средняя правая стекло матовое в раме</v>
      </c>
      <c r="AC65" s="136" t="str">
        <f>C126</f>
        <v>396*1097*20</v>
      </c>
      <c r="AD65" s="136">
        <v>1</v>
      </c>
      <c r="AE65" s="136">
        <f>D126</f>
        <v>5521</v>
      </c>
    </row>
    <row r="66" spans="1:37" ht="30" x14ac:dyDescent="0.25">
      <c r="A66" s="157" t="s">
        <v>363</v>
      </c>
      <c r="B66" s="201" t="s">
        <v>187</v>
      </c>
      <c r="C66" s="158" t="s">
        <v>174</v>
      </c>
      <c r="D66" s="186">
        <f t="shared" si="4"/>
        <v>15898</v>
      </c>
      <c r="E66" s="248">
        <v>22893.120000000003</v>
      </c>
      <c r="F66" s="135" t="s">
        <v>459</v>
      </c>
      <c r="G66" s="50">
        <f t="shared" si="1"/>
        <v>36628.992000000006</v>
      </c>
      <c r="I66" s="136" t="str">
        <f t="shared" si="7"/>
        <v>KSU-1</v>
      </c>
      <c r="J66" s="136" t="str">
        <f t="shared" si="6"/>
        <v>Стеллаж высокий узкий</v>
      </c>
      <c r="K66" s="136" t="str">
        <f t="shared" si="6"/>
        <v>401*432*2060</v>
      </c>
      <c r="L66" s="136">
        <v>1</v>
      </c>
      <c r="M66" s="137">
        <f t="shared" si="8"/>
        <v>7419</v>
      </c>
      <c r="O66" s="136" t="str">
        <f>A144</f>
        <v>NZ 60-100</v>
      </c>
      <c r="P66" s="136" t="str">
        <f>B144</f>
        <v>Опора для шкафов (металл)</v>
      </c>
      <c r="Q66" s="136" t="str">
        <f>C144</f>
        <v>40*40*100</v>
      </c>
      <c r="R66" s="136">
        <v>4</v>
      </c>
      <c r="S66" s="136">
        <f t="shared" si="9"/>
        <v>415</v>
      </c>
      <c r="U66" s="136" t="str">
        <f t="shared" si="13"/>
        <v>KD-3 (R)</v>
      </c>
      <c r="V66" s="136" t="str">
        <f t="shared" si="13"/>
        <v>Дверь низкая ЛДСП правая</v>
      </c>
      <c r="W66" s="136" t="str">
        <f t="shared" si="13"/>
        <v>396*795*18</v>
      </c>
      <c r="X66" s="136">
        <v>1</v>
      </c>
      <c r="Y66" s="136">
        <f>D120</f>
        <v>1298</v>
      </c>
      <c r="AA66" s="136" t="str">
        <f>A125</f>
        <v>KS-2 R (L)</v>
      </c>
      <c r="AB66" s="136" t="str">
        <f>B125</f>
        <v>Дверь средняя левая стекло матовое в раме</v>
      </c>
      <c r="AC66" s="136" t="str">
        <f>C125</f>
        <v>396*1097*20</v>
      </c>
      <c r="AD66" s="136">
        <v>1</v>
      </c>
      <c r="AE66" s="136">
        <f>D125</f>
        <v>5521</v>
      </c>
    </row>
    <row r="67" spans="1:37" ht="30" x14ac:dyDescent="0.25">
      <c r="A67" s="157" t="s">
        <v>364</v>
      </c>
      <c r="B67" s="201" t="s">
        <v>188</v>
      </c>
      <c r="C67" s="158" t="s">
        <v>174</v>
      </c>
      <c r="D67" s="186">
        <f t="shared" si="4"/>
        <v>11973</v>
      </c>
      <c r="E67" s="248">
        <v>17241.120000000003</v>
      </c>
      <c r="F67" s="135" t="s">
        <v>460</v>
      </c>
      <c r="G67" s="50">
        <f t="shared" si="1"/>
        <v>27585.792000000001</v>
      </c>
      <c r="I67" s="136" t="str">
        <f t="shared" si="7"/>
        <v>KSU-1</v>
      </c>
      <c r="J67" s="136" t="str">
        <f t="shared" si="6"/>
        <v>Стеллаж высокий узкий</v>
      </c>
      <c r="K67" s="136" t="str">
        <f t="shared" si="6"/>
        <v>401*432*2060</v>
      </c>
      <c r="L67" s="136">
        <v>1</v>
      </c>
      <c r="M67" s="137">
        <f t="shared" si="8"/>
        <v>7419</v>
      </c>
      <c r="O67" s="136" t="str">
        <f>A144</f>
        <v>NZ 60-100</v>
      </c>
      <c r="P67" s="136" t="str">
        <f>B144</f>
        <v>Опора для шкафов (металл)</v>
      </c>
      <c r="Q67" s="136" t="str">
        <f>C144</f>
        <v>40*40*100</v>
      </c>
      <c r="R67" s="136">
        <v>4</v>
      </c>
      <c r="S67" s="136">
        <f t="shared" si="9"/>
        <v>415</v>
      </c>
      <c r="U67" s="136" t="str">
        <f>A118</f>
        <v>KD-2 (R)</v>
      </c>
      <c r="V67" s="136" t="str">
        <f>B118</f>
        <v>Дверь средняя ЛДСП правая</v>
      </c>
      <c r="W67" s="136" t="str">
        <f>C118</f>
        <v>396*1097*18</v>
      </c>
      <c r="X67" s="136">
        <v>1</v>
      </c>
      <c r="Y67" s="136">
        <f>D118</f>
        <v>1596</v>
      </c>
      <c r="AA67" s="136" t="str">
        <f t="shared" ref="AA67:AC68" si="14">A119</f>
        <v>KD-3 (L)</v>
      </c>
      <c r="AB67" s="136" t="str">
        <f t="shared" si="14"/>
        <v>Дверь низкая ЛДСП левая</v>
      </c>
      <c r="AC67" s="136" t="str">
        <f t="shared" si="14"/>
        <v>396*795*18</v>
      </c>
      <c r="AD67" s="136">
        <v>1</v>
      </c>
      <c r="AE67" s="136">
        <f>D119</f>
        <v>1298</v>
      </c>
    </row>
    <row r="68" spans="1:37" ht="30" x14ac:dyDescent="0.25">
      <c r="A68" s="157" t="s">
        <v>365</v>
      </c>
      <c r="B68" s="201" t="s">
        <v>189</v>
      </c>
      <c r="C68" s="158" t="s">
        <v>174</v>
      </c>
      <c r="D68" s="186">
        <f t="shared" si="4"/>
        <v>11973</v>
      </c>
      <c r="E68" s="248">
        <v>17241.120000000003</v>
      </c>
      <c r="F68" s="135" t="s">
        <v>461</v>
      </c>
      <c r="G68" s="50">
        <f t="shared" si="1"/>
        <v>27585.792000000001</v>
      </c>
      <c r="I68" s="136" t="str">
        <f t="shared" si="7"/>
        <v>KSU-1</v>
      </c>
      <c r="J68" s="136" t="str">
        <f t="shared" si="6"/>
        <v>Стеллаж высокий узкий</v>
      </c>
      <c r="K68" s="136" t="str">
        <f t="shared" si="6"/>
        <v>401*432*2060</v>
      </c>
      <c r="L68" s="136">
        <v>1</v>
      </c>
      <c r="M68" s="137">
        <f t="shared" si="8"/>
        <v>7419</v>
      </c>
      <c r="O68" s="136" t="str">
        <f>A144</f>
        <v>NZ 60-100</v>
      </c>
      <c r="P68" s="136" t="str">
        <f>B144</f>
        <v>Опора для шкафов (металл)</v>
      </c>
      <c r="Q68" s="136" t="str">
        <f>C144</f>
        <v>40*40*100</v>
      </c>
      <c r="R68" s="136">
        <v>4</v>
      </c>
      <c r="S68" s="136">
        <f t="shared" si="9"/>
        <v>415</v>
      </c>
      <c r="U68" s="136" t="str">
        <f>A117</f>
        <v>KD-2 (L)</v>
      </c>
      <c r="V68" s="136" t="str">
        <f>B117</f>
        <v>Дверь средняя ЛДСП левая</v>
      </c>
      <c r="W68" s="136" t="str">
        <f>C117</f>
        <v>396*1097*18</v>
      </c>
      <c r="X68" s="136">
        <v>1</v>
      </c>
      <c r="Y68" s="136">
        <f>D117</f>
        <v>1596</v>
      </c>
      <c r="AA68" s="136" t="str">
        <f t="shared" si="14"/>
        <v>KD-3 (R)</v>
      </c>
      <c r="AB68" s="136" t="str">
        <f t="shared" si="14"/>
        <v>Дверь низкая ЛДСП правая</v>
      </c>
      <c r="AC68" s="136" t="str">
        <f t="shared" si="14"/>
        <v>396*795*18</v>
      </c>
      <c r="AD68" s="136">
        <v>1</v>
      </c>
      <c r="AE68" s="136">
        <f>D120</f>
        <v>1298</v>
      </c>
    </row>
    <row r="69" spans="1:37" ht="30" x14ac:dyDescent="0.25">
      <c r="A69" s="157" t="s">
        <v>366</v>
      </c>
      <c r="B69" s="201" t="s">
        <v>193</v>
      </c>
      <c r="C69" s="158" t="s">
        <v>174</v>
      </c>
      <c r="D69" s="186">
        <f t="shared" si="4"/>
        <v>12100</v>
      </c>
      <c r="E69" s="248">
        <v>17424</v>
      </c>
      <c r="F69" s="135" t="s">
        <v>462</v>
      </c>
      <c r="G69" s="50">
        <f t="shared" ref="G69:G132" si="15">E69+E69*60%</f>
        <v>27878.400000000001</v>
      </c>
      <c r="I69" s="136" t="str">
        <f t="shared" si="7"/>
        <v>KSU-1</v>
      </c>
      <c r="J69" s="136" t="str">
        <f t="shared" si="6"/>
        <v>Стеллаж высокий узкий</v>
      </c>
      <c r="K69" s="136" t="str">
        <f t="shared" si="6"/>
        <v>401*432*2060</v>
      </c>
      <c r="L69" s="136">
        <v>1</v>
      </c>
      <c r="M69" s="137">
        <f t="shared" si="8"/>
        <v>7419</v>
      </c>
      <c r="O69" s="136" t="str">
        <f>A144</f>
        <v>NZ 60-100</v>
      </c>
      <c r="P69" s="136" t="str">
        <f>B144</f>
        <v>Опора для шкафов (металл)</v>
      </c>
      <c r="Q69" s="136" t="str">
        <f>C144</f>
        <v>40*40*100</v>
      </c>
      <c r="R69" s="136">
        <v>4</v>
      </c>
      <c r="S69" s="136">
        <f t="shared" si="9"/>
        <v>415</v>
      </c>
      <c r="U69" s="136" t="str">
        <f t="shared" ref="U69:W70" si="16">A119</f>
        <v>KD-3 (L)</v>
      </c>
      <c r="V69" s="136" t="str">
        <f t="shared" si="16"/>
        <v>Дверь низкая ЛДСП левая</v>
      </c>
      <c r="W69" s="136" t="str">
        <f t="shared" si="16"/>
        <v>396*795*18</v>
      </c>
      <c r="X69" s="136">
        <v>1</v>
      </c>
      <c r="Y69" s="136">
        <f>D119</f>
        <v>1298</v>
      </c>
      <c r="AA69" s="136" t="str">
        <f>A124</f>
        <v>KS-3 (R)</v>
      </c>
      <c r="AB69" s="136" t="str">
        <f>B124</f>
        <v>Дверь низкая правая стекло матовое</v>
      </c>
      <c r="AC69" s="136" t="str">
        <f>C124</f>
        <v>396*795*4</v>
      </c>
      <c r="AD69" s="136">
        <v>1</v>
      </c>
      <c r="AE69" s="136">
        <f>D124</f>
        <v>1278</v>
      </c>
      <c r="AG69" s="136" t="str">
        <f t="shared" ref="AG69:AI70" si="17">A$145</f>
        <v>KF-1</v>
      </c>
      <c r="AH69" s="136" t="str">
        <f t="shared" si="17"/>
        <v>Фурнитура для стекло (сатин.)</v>
      </c>
      <c r="AI69" s="136">
        <f t="shared" si="17"/>
        <v>0</v>
      </c>
      <c r="AJ69" s="136">
        <v>1</v>
      </c>
      <c r="AK69" s="136">
        <f>D$145</f>
        <v>445</v>
      </c>
    </row>
    <row r="70" spans="1:37" ht="30" x14ac:dyDescent="0.25">
      <c r="A70" s="157" t="s">
        <v>367</v>
      </c>
      <c r="B70" s="201" t="s">
        <v>194</v>
      </c>
      <c r="C70" s="158" t="s">
        <v>174</v>
      </c>
      <c r="D70" s="186">
        <f t="shared" si="4"/>
        <v>12100</v>
      </c>
      <c r="E70" s="248">
        <v>17424</v>
      </c>
      <c r="F70" s="135" t="s">
        <v>463</v>
      </c>
      <c r="G70" s="50">
        <f t="shared" si="15"/>
        <v>27878.400000000001</v>
      </c>
      <c r="I70" s="136" t="str">
        <f t="shared" si="7"/>
        <v>KSU-1</v>
      </c>
      <c r="J70" s="136" t="str">
        <f t="shared" si="6"/>
        <v>Стеллаж высокий узкий</v>
      </c>
      <c r="K70" s="136" t="str">
        <f t="shared" si="6"/>
        <v>401*432*2060</v>
      </c>
      <c r="L70" s="136">
        <v>1</v>
      </c>
      <c r="M70" s="137">
        <f t="shared" si="8"/>
        <v>7419</v>
      </c>
      <c r="O70" s="136" t="str">
        <f>A144</f>
        <v>NZ 60-100</v>
      </c>
      <c r="P70" s="136" t="str">
        <f>B144</f>
        <v>Опора для шкафов (металл)</v>
      </c>
      <c r="Q70" s="136" t="str">
        <f>C144</f>
        <v>40*40*100</v>
      </c>
      <c r="R70" s="136">
        <v>4</v>
      </c>
      <c r="S70" s="136">
        <f t="shared" si="9"/>
        <v>415</v>
      </c>
      <c r="U70" s="136" t="str">
        <f t="shared" si="16"/>
        <v>KD-3 (R)</v>
      </c>
      <c r="V70" s="136" t="str">
        <f t="shared" si="16"/>
        <v>Дверь низкая ЛДСП правая</v>
      </c>
      <c r="W70" s="136" t="str">
        <f t="shared" si="16"/>
        <v>396*795*18</v>
      </c>
      <c r="X70" s="136">
        <v>1</v>
      </c>
      <c r="Y70" s="136">
        <f>D120</f>
        <v>1298</v>
      </c>
      <c r="AA70" s="136" t="str">
        <f>A123</f>
        <v>KS-3 (L)</v>
      </c>
      <c r="AB70" s="136" t="str">
        <f>B123</f>
        <v>Дверь низкая левая стекло матовое</v>
      </c>
      <c r="AC70" s="136" t="str">
        <f>C123</f>
        <v>396*795*4</v>
      </c>
      <c r="AD70" s="136">
        <v>1</v>
      </c>
      <c r="AE70" s="136">
        <f>D123</f>
        <v>1278</v>
      </c>
      <c r="AG70" s="136" t="str">
        <f t="shared" si="17"/>
        <v>KF-1</v>
      </c>
      <c r="AH70" s="136" t="str">
        <f t="shared" si="17"/>
        <v>Фурнитура для стекло (сатин.)</v>
      </c>
      <c r="AI70" s="136">
        <f t="shared" si="17"/>
        <v>0</v>
      </c>
      <c r="AJ70" s="136">
        <v>1</v>
      </c>
      <c r="AK70" s="136">
        <f>D$145</f>
        <v>445</v>
      </c>
    </row>
    <row r="71" spans="1:37" ht="30" x14ac:dyDescent="0.25">
      <c r="A71" s="157" t="s">
        <v>368</v>
      </c>
      <c r="B71" s="201" t="s">
        <v>197</v>
      </c>
      <c r="C71" s="158" t="s">
        <v>174</v>
      </c>
      <c r="D71" s="186">
        <f t="shared" si="4"/>
        <v>14413</v>
      </c>
      <c r="E71" s="248">
        <v>20754.72</v>
      </c>
      <c r="F71" s="135" t="s">
        <v>464</v>
      </c>
      <c r="G71" s="50">
        <f t="shared" si="15"/>
        <v>33207.552000000003</v>
      </c>
      <c r="I71" s="136" t="str">
        <f t="shared" si="7"/>
        <v>KSU-1</v>
      </c>
      <c r="J71" s="136" t="str">
        <f t="shared" si="6"/>
        <v>Стеллаж высокий узкий</v>
      </c>
      <c r="K71" s="136" t="str">
        <f t="shared" si="6"/>
        <v>401*432*2060</v>
      </c>
      <c r="L71" s="136">
        <v>1</v>
      </c>
      <c r="M71" s="137">
        <f t="shared" si="8"/>
        <v>7419</v>
      </c>
      <c r="O71" s="136" t="str">
        <f>A144</f>
        <v>NZ 60-100</v>
      </c>
      <c r="P71" s="136" t="str">
        <f>B144</f>
        <v>Опора для шкафов (металл)</v>
      </c>
      <c r="Q71" s="136" t="str">
        <f>C144</f>
        <v>40*40*100</v>
      </c>
      <c r="R71" s="136">
        <v>4</v>
      </c>
      <c r="S71" s="136">
        <f t="shared" si="9"/>
        <v>415</v>
      </c>
      <c r="U71" s="136" t="str">
        <f t="shared" ref="U71:W72" si="18">A119</f>
        <v>KD-3 (L)</v>
      </c>
      <c r="V71" s="136" t="str">
        <f t="shared" si="18"/>
        <v>Дверь низкая ЛДСП левая</v>
      </c>
      <c r="W71" s="136" t="str">
        <f t="shared" si="18"/>
        <v>396*795*18</v>
      </c>
      <c r="X71" s="136">
        <v>1</v>
      </c>
      <c r="Y71" s="136">
        <f>D119</f>
        <v>1298</v>
      </c>
      <c r="AA71" s="136" t="str">
        <f>A128</f>
        <v>KS-3 R (R)</v>
      </c>
      <c r="AB71" s="136" t="str">
        <f>B128</f>
        <v>Дверь низкая правая стекло матовое в раме</v>
      </c>
      <c r="AC71" s="136" t="str">
        <f>C128</f>
        <v>396*795*20</v>
      </c>
      <c r="AD71" s="136">
        <v>1</v>
      </c>
      <c r="AE71" s="136">
        <f>D128</f>
        <v>4036</v>
      </c>
    </row>
    <row r="72" spans="1:37" ht="30" x14ac:dyDescent="0.25">
      <c r="A72" s="157" t="s">
        <v>369</v>
      </c>
      <c r="B72" s="201" t="s">
        <v>198</v>
      </c>
      <c r="C72" s="158" t="s">
        <v>174</v>
      </c>
      <c r="D72" s="186">
        <f t="shared" si="4"/>
        <v>14413</v>
      </c>
      <c r="E72" s="248">
        <v>20754.72</v>
      </c>
      <c r="F72" s="135" t="s">
        <v>465</v>
      </c>
      <c r="G72" s="50">
        <f t="shared" si="15"/>
        <v>33207.552000000003</v>
      </c>
      <c r="I72" s="136" t="str">
        <f t="shared" si="7"/>
        <v>KSU-1</v>
      </c>
      <c r="J72" s="136" t="str">
        <f t="shared" si="6"/>
        <v>Стеллаж высокий узкий</v>
      </c>
      <c r="K72" s="136" t="str">
        <f t="shared" si="6"/>
        <v>401*432*2060</v>
      </c>
      <c r="L72" s="136">
        <v>1</v>
      </c>
      <c r="M72" s="137">
        <f t="shared" si="8"/>
        <v>7419</v>
      </c>
      <c r="O72" s="136" t="str">
        <f>A144</f>
        <v>NZ 60-100</v>
      </c>
      <c r="P72" s="136" t="str">
        <f>B144</f>
        <v>Опора для шкафов (металл)</v>
      </c>
      <c r="Q72" s="136" t="str">
        <f>C144</f>
        <v>40*40*100</v>
      </c>
      <c r="R72" s="136">
        <v>4</v>
      </c>
      <c r="S72" s="136">
        <f t="shared" si="9"/>
        <v>415</v>
      </c>
      <c r="U72" s="136" t="str">
        <f t="shared" si="18"/>
        <v>KD-3 (R)</v>
      </c>
      <c r="V72" s="136" t="str">
        <f t="shared" si="18"/>
        <v>Дверь низкая ЛДСП правая</v>
      </c>
      <c r="W72" s="136" t="str">
        <f t="shared" si="18"/>
        <v>396*795*18</v>
      </c>
      <c r="X72" s="136">
        <v>1</v>
      </c>
      <c r="Y72" s="136">
        <f>D120</f>
        <v>1298</v>
      </c>
      <c r="AA72" s="136" t="str">
        <f>A127</f>
        <v>KS-3 R (L)</v>
      </c>
      <c r="AB72" s="136" t="str">
        <f>B127</f>
        <v>Дверь низкая левая стекло матовое в раме</v>
      </c>
      <c r="AC72" s="136" t="str">
        <f>C127</f>
        <v>396*795*20</v>
      </c>
      <c r="AD72" s="136">
        <v>1</v>
      </c>
      <c r="AE72" s="136">
        <f>D127</f>
        <v>4036</v>
      </c>
    </row>
    <row r="73" spans="1:37" ht="16.5" customHeight="1" x14ac:dyDescent="0.25">
      <c r="A73" s="157" t="s">
        <v>370</v>
      </c>
      <c r="B73" s="201" t="s">
        <v>201</v>
      </c>
      <c r="C73" s="158" t="s">
        <v>174</v>
      </c>
      <c r="D73" s="186">
        <f t="shared" si="4"/>
        <v>11675</v>
      </c>
      <c r="E73" s="248">
        <v>16812</v>
      </c>
      <c r="F73" s="135" t="s">
        <v>466</v>
      </c>
      <c r="G73" s="50">
        <f t="shared" si="15"/>
        <v>26899.199999999997</v>
      </c>
      <c r="I73" s="136" t="str">
        <f t="shared" si="7"/>
        <v>KSU-1</v>
      </c>
      <c r="J73" s="136" t="str">
        <f t="shared" si="6"/>
        <v>Стеллаж высокий узкий</v>
      </c>
      <c r="K73" s="136" t="str">
        <f t="shared" si="6"/>
        <v>401*432*2060</v>
      </c>
      <c r="L73" s="136">
        <v>1</v>
      </c>
      <c r="M73" s="137">
        <f t="shared" si="8"/>
        <v>7419</v>
      </c>
      <c r="O73" s="136" t="str">
        <f>A144</f>
        <v>NZ 60-100</v>
      </c>
      <c r="P73" s="136" t="str">
        <f>B144</f>
        <v>Опора для шкафов (металл)</v>
      </c>
      <c r="Q73" s="136" t="str">
        <f>C144</f>
        <v>40*40*100</v>
      </c>
      <c r="R73" s="136">
        <v>4</v>
      </c>
      <c r="S73" s="136">
        <f t="shared" si="9"/>
        <v>415</v>
      </c>
      <c r="U73" s="136" t="str">
        <f t="shared" ref="U73:W74" si="19">A119</f>
        <v>KD-3 (L)</v>
      </c>
      <c r="V73" s="136" t="str">
        <f t="shared" si="19"/>
        <v>Дверь низкая ЛДСП левая</v>
      </c>
      <c r="W73" s="136" t="str">
        <f t="shared" si="19"/>
        <v>396*795*18</v>
      </c>
      <c r="X73" s="136">
        <v>1</v>
      </c>
      <c r="Y73" s="136">
        <f>D119</f>
        <v>1298</v>
      </c>
      <c r="AA73" s="136" t="str">
        <f>A120</f>
        <v>KD-3 (R)</v>
      </c>
      <c r="AB73" s="136" t="str">
        <f>B120</f>
        <v>Дверь низкая ЛДСП правая</v>
      </c>
      <c r="AC73" s="136" t="str">
        <f>C120</f>
        <v>396*795*18</v>
      </c>
      <c r="AD73" s="136">
        <v>1</v>
      </c>
      <c r="AE73" s="136">
        <f>D120</f>
        <v>1298</v>
      </c>
    </row>
    <row r="74" spans="1:37" s="3" customFormat="1" ht="16.5" customHeight="1" x14ac:dyDescent="0.25">
      <c r="A74" s="157" t="s">
        <v>371</v>
      </c>
      <c r="B74" s="201" t="s">
        <v>202</v>
      </c>
      <c r="C74" s="158" t="s">
        <v>174</v>
      </c>
      <c r="D74" s="186">
        <f t="shared" si="4"/>
        <v>11675</v>
      </c>
      <c r="E74" s="248">
        <v>16812</v>
      </c>
      <c r="F74" s="135" t="s">
        <v>467</v>
      </c>
      <c r="G74" s="50">
        <f t="shared" si="15"/>
        <v>26899.199999999997</v>
      </c>
      <c r="H74" s="120"/>
      <c r="I74" s="136" t="str">
        <f t="shared" si="7"/>
        <v>KSU-1</v>
      </c>
      <c r="J74" s="136" t="str">
        <f t="shared" si="6"/>
        <v>Стеллаж высокий узкий</v>
      </c>
      <c r="K74" s="136" t="str">
        <f t="shared" si="6"/>
        <v>401*432*2060</v>
      </c>
      <c r="L74" s="136">
        <v>1</v>
      </c>
      <c r="M74" s="137">
        <f t="shared" si="8"/>
        <v>7419</v>
      </c>
      <c r="N74" s="50"/>
      <c r="O74" s="136" t="str">
        <f>A144</f>
        <v>NZ 60-100</v>
      </c>
      <c r="P74" s="136" t="str">
        <f>B144</f>
        <v>Опора для шкафов (металл)</v>
      </c>
      <c r="Q74" s="136" t="str">
        <f>C144</f>
        <v>40*40*100</v>
      </c>
      <c r="R74" s="136">
        <v>4</v>
      </c>
      <c r="S74" s="136">
        <f t="shared" si="9"/>
        <v>415</v>
      </c>
      <c r="T74" s="50"/>
      <c r="U74" s="136" t="str">
        <f t="shared" si="19"/>
        <v>KD-3 (R)</v>
      </c>
      <c r="V74" s="136" t="str">
        <f t="shared" si="19"/>
        <v>Дверь низкая ЛДСП правая</v>
      </c>
      <c r="W74" s="136" t="str">
        <f t="shared" si="19"/>
        <v>396*795*18</v>
      </c>
      <c r="X74" s="136">
        <v>1</v>
      </c>
      <c r="Y74" s="136">
        <f>D120</f>
        <v>1298</v>
      </c>
      <c r="AA74" s="161" t="str">
        <f>A119</f>
        <v>KD-3 (L)</v>
      </c>
      <c r="AB74" s="161" t="str">
        <f>B119</f>
        <v>Дверь низкая ЛДСП левая</v>
      </c>
      <c r="AC74" s="161" t="str">
        <f>C119</f>
        <v>396*795*18</v>
      </c>
      <c r="AD74" s="143">
        <v>1</v>
      </c>
      <c r="AE74" s="161">
        <f>D119</f>
        <v>1298</v>
      </c>
    </row>
    <row r="75" spans="1:37" ht="16.5" customHeight="1" x14ac:dyDescent="0.25">
      <c r="A75" s="157" t="s">
        <v>372</v>
      </c>
      <c r="B75" s="201" t="s">
        <v>205</v>
      </c>
      <c r="C75" s="158" t="s">
        <v>174</v>
      </c>
      <c r="D75" s="186">
        <f t="shared" si="4"/>
        <v>10675</v>
      </c>
      <c r="E75" s="248">
        <v>15372</v>
      </c>
      <c r="F75" s="135" t="s">
        <v>468</v>
      </c>
      <c r="G75" s="50">
        <f t="shared" si="15"/>
        <v>24595.199999999997</v>
      </c>
      <c r="I75" s="136" t="str">
        <f t="shared" si="7"/>
        <v>KSU-1</v>
      </c>
      <c r="J75" s="136" t="str">
        <f t="shared" si="6"/>
        <v>Стеллаж высокий узкий</v>
      </c>
      <c r="K75" s="136" t="str">
        <f t="shared" si="6"/>
        <v>401*432*2060</v>
      </c>
      <c r="L75" s="136">
        <v>1</v>
      </c>
      <c r="M75" s="137">
        <f t="shared" si="8"/>
        <v>7419</v>
      </c>
      <c r="O75" s="136" t="str">
        <f>A144</f>
        <v>NZ 60-100</v>
      </c>
      <c r="P75" s="136" t="str">
        <f>B144</f>
        <v>Опора для шкафов (металл)</v>
      </c>
      <c r="Q75" s="136" t="str">
        <f>C144</f>
        <v>40*40*100</v>
      </c>
      <c r="R75" s="136">
        <v>4</v>
      </c>
      <c r="S75" s="136">
        <f t="shared" si="9"/>
        <v>415</v>
      </c>
      <c r="U75" s="136" t="str">
        <f t="shared" ref="U75:W76" si="20">A117</f>
        <v>KD-2 (L)</v>
      </c>
      <c r="V75" s="136" t="str">
        <f t="shared" si="20"/>
        <v>Дверь средняя ЛДСП левая</v>
      </c>
      <c r="W75" s="136" t="str">
        <f t="shared" si="20"/>
        <v>396*1097*18</v>
      </c>
      <c r="X75" s="136">
        <v>1</v>
      </c>
      <c r="Y75" s="136">
        <f>D117</f>
        <v>1596</v>
      </c>
      <c r="AA75" s="146"/>
      <c r="AB75" s="146"/>
      <c r="AC75" s="146"/>
      <c r="AD75" s="146"/>
      <c r="AE75" s="146"/>
    </row>
    <row r="76" spans="1:37" ht="16.5" customHeight="1" x14ac:dyDescent="0.25">
      <c r="A76" s="157" t="s">
        <v>373</v>
      </c>
      <c r="B76" s="201" t="s">
        <v>206</v>
      </c>
      <c r="C76" s="158" t="s">
        <v>174</v>
      </c>
      <c r="D76" s="186">
        <f t="shared" si="4"/>
        <v>10675</v>
      </c>
      <c r="E76" s="248">
        <v>15372</v>
      </c>
      <c r="F76" s="135" t="s">
        <v>469</v>
      </c>
      <c r="G76" s="50">
        <f t="shared" si="15"/>
        <v>24595.199999999997</v>
      </c>
      <c r="I76" s="136" t="str">
        <f t="shared" si="7"/>
        <v>KSU-1</v>
      </c>
      <c r="J76" s="136" t="str">
        <f t="shared" ref="J76:J84" si="21">B$133</f>
        <v>Стеллаж высокий узкий</v>
      </c>
      <c r="K76" s="136" t="str">
        <f t="shared" ref="K76:K84" si="22">C$133</f>
        <v>401*432*2060</v>
      </c>
      <c r="L76" s="136">
        <v>1</v>
      </c>
      <c r="M76" s="137">
        <f t="shared" si="8"/>
        <v>7419</v>
      </c>
      <c r="O76" s="136" t="str">
        <f>A144</f>
        <v>NZ 60-100</v>
      </c>
      <c r="P76" s="136" t="str">
        <f>B144</f>
        <v>Опора для шкафов (металл)</v>
      </c>
      <c r="Q76" s="136" t="str">
        <f>C144</f>
        <v>40*40*100</v>
      </c>
      <c r="R76" s="136">
        <v>4</v>
      </c>
      <c r="S76" s="136">
        <f t="shared" si="9"/>
        <v>415</v>
      </c>
      <c r="U76" s="136" t="str">
        <f t="shared" si="20"/>
        <v>KD-2 (R)</v>
      </c>
      <c r="V76" s="136" t="str">
        <f t="shared" si="20"/>
        <v>Дверь средняя ЛДСП правая</v>
      </c>
      <c r="W76" s="136" t="str">
        <f t="shared" si="20"/>
        <v>396*1097*18</v>
      </c>
      <c r="X76" s="136">
        <v>1</v>
      </c>
      <c r="Y76" s="136">
        <f>D118</f>
        <v>1596</v>
      </c>
      <c r="AA76" s="162"/>
      <c r="AB76" s="162"/>
      <c r="AC76" s="162"/>
      <c r="AD76" s="162"/>
      <c r="AE76" s="162"/>
    </row>
    <row r="77" spans="1:37" ht="30" x14ac:dyDescent="0.25">
      <c r="A77" s="157" t="s">
        <v>374</v>
      </c>
      <c r="B77" s="201" t="s">
        <v>215</v>
      </c>
      <c r="C77" s="158" t="s">
        <v>174</v>
      </c>
      <c r="D77" s="186">
        <f t="shared" si="4"/>
        <v>12398</v>
      </c>
      <c r="E77" s="248">
        <v>17853.120000000003</v>
      </c>
      <c r="F77" s="135" t="s">
        <v>470</v>
      </c>
      <c r="G77" s="50">
        <f t="shared" si="15"/>
        <v>28564.992000000006</v>
      </c>
      <c r="I77" s="136" t="str">
        <f t="shared" si="7"/>
        <v>KSU-1</v>
      </c>
      <c r="J77" s="136" t="str">
        <f t="shared" si="21"/>
        <v>Стеллаж высокий узкий</v>
      </c>
      <c r="K77" s="136" t="str">
        <f t="shared" si="22"/>
        <v>401*432*2060</v>
      </c>
      <c r="L77" s="136">
        <v>1</v>
      </c>
      <c r="M77" s="137">
        <f t="shared" si="8"/>
        <v>7419</v>
      </c>
      <c r="O77" s="136" t="str">
        <f>A144</f>
        <v>NZ 60-100</v>
      </c>
      <c r="P77" s="136" t="str">
        <f>B144</f>
        <v>Опора для шкафов (металл)</v>
      </c>
      <c r="Q77" s="136" t="str">
        <f>C144</f>
        <v>40*40*100</v>
      </c>
      <c r="R77" s="136">
        <v>4</v>
      </c>
      <c r="S77" s="136">
        <f t="shared" si="9"/>
        <v>415</v>
      </c>
      <c r="U77" s="136" t="str">
        <f t="shared" ref="U77:W78" si="23">A117</f>
        <v>KD-2 (L)</v>
      </c>
      <c r="V77" s="136" t="str">
        <f t="shared" si="23"/>
        <v>Дверь средняя ЛДСП левая</v>
      </c>
      <c r="W77" s="136" t="str">
        <f t="shared" si="23"/>
        <v>396*1097*18</v>
      </c>
      <c r="X77" s="136">
        <v>1</v>
      </c>
      <c r="Y77" s="136">
        <f>D117</f>
        <v>1596</v>
      </c>
      <c r="AA77" s="163" t="str">
        <f>A124</f>
        <v>KS-3 (R)</v>
      </c>
      <c r="AB77" s="163" t="str">
        <f>B124</f>
        <v>Дверь низкая правая стекло матовое</v>
      </c>
      <c r="AC77" s="163" t="str">
        <f>C124</f>
        <v>396*795*4</v>
      </c>
      <c r="AD77" s="163">
        <v>1</v>
      </c>
      <c r="AE77" s="163">
        <f>D124</f>
        <v>1278</v>
      </c>
      <c r="AG77" s="136" t="str">
        <f t="shared" ref="AG77:AI78" si="24">A$145</f>
        <v>KF-1</v>
      </c>
      <c r="AH77" s="136" t="str">
        <f t="shared" si="24"/>
        <v>Фурнитура для стекло (сатин.)</v>
      </c>
      <c r="AI77" s="136">
        <f t="shared" si="24"/>
        <v>0</v>
      </c>
      <c r="AJ77" s="136">
        <v>1</v>
      </c>
      <c r="AK77" s="136">
        <f>D$145</f>
        <v>445</v>
      </c>
    </row>
    <row r="78" spans="1:37" ht="30" x14ac:dyDescent="0.25">
      <c r="A78" s="157" t="s">
        <v>375</v>
      </c>
      <c r="B78" s="201" t="s">
        <v>216</v>
      </c>
      <c r="C78" s="158" t="s">
        <v>174</v>
      </c>
      <c r="D78" s="186">
        <f t="shared" si="4"/>
        <v>12398</v>
      </c>
      <c r="E78" s="248">
        <v>17853.120000000003</v>
      </c>
      <c r="F78" s="135" t="s">
        <v>471</v>
      </c>
      <c r="G78" s="50">
        <f t="shared" si="15"/>
        <v>28564.992000000006</v>
      </c>
      <c r="I78" s="136" t="str">
        <f t="shared" si="7"/>
        <v>KSU-1</v>
      </c>
      <c r="J78" s="136" t="str">
        <f t="shared" si="21"/>
        <v>Стеллаж высокий узкий</v>
      </c>
      <c r="K78" s="136" t="str">
        <f t="shared" si="22"/>
        <v>401*432*2060</v>
      </c>
      <c r="L78" s="136">
        <v>1</v>
      </c>
      <c r="M78" s="137">
        <f t="shared" si="8"/>
        <v>7419</v>
      </c>
      <c r="O78" s="136" t="str">
        <f>A144</f>
        <v>NZ 60-100</v>
      </c>
      <c r="P78" s="136" t="str">
        <f>B144</f>
        <v>Опора для шкафов (металл)</v>
      </c>
      <c r="Q78" s="136" t="str">
        <f>C144</f>
        <v>40*40*100</v>
      </c>
      <c r="R78" s="136">
        <v>4</v>
      </c>
      <c r="S78" s="136">
        <f t="shared" si="9"/>
        <v>415</v>
      </c>
      <c r="U78" s="136" t="str">
        <f t="shared" si="23"/>
        <v>KD-2 (R)</v>
      </c>
      <c r="V78" s="136" t="str">
        <f t="shared" si="23"/>
        <v>Дверь средняя ЛДСП правая</v>
      </c>
      <c r="W78" s="136" t="str">
        <f t="shared" si="23"/>
        <v>396*1097*18</v>
      </c>
      <c r="X78" s="136">
        <v>1</v>
      </c>
      <c r="Y78" s="136">
        <f>D118</f>
        <v>1596</v>
      </c>
      <c r="AA78" s="136" t="str">
        <f>A123</f>
        <v>KS-3 (L)</v>
      </c>
      <c r="AB78" s="136" t="str">
        <f>B123</f>
        <v>Дверь низкая левая стекло матовое</v>
      </c>
      <c r="AC78" s="136" t="str">
        <f>C123</f>
        <v>396*795*4</v>
      </c>
      <c r="AD78" s="136">
        <v>1</v>
      </c>
      <c r="AE78" s="136">
        <f>D123</f>
        <v>1278</v>
      </c>
      <c r="AG78" s="136" t="str">
        <f t="shared" si="24"/>
        <v>KF-1</v>
      </c>
      <c r="AH78" s="136" t="str">
        <f t="shared" si="24"/>
        <v>Фурнитура для стекло (сатин.)</v>
      </c>
      <c r="AI78" s="136">
        <f t="shared" si="24"/>
        <v>0</v>
      </c>
      <c r="AJ78" s="136">
        <v>1</v>
      </c>
      <c r="AK78" s="136">
        <f>D$145</f>
        <v>445</v>
      </c>
    </row>
    <row r="79" spans="1:37" ht="30" x14ac:dyDescent="0.25">
      <c r="A79" s="157" t="s">
        <v>376</v>
      </c>
      <c r="B79" s="201" t="s">
        <v>217</v>
      </c>
      <c r="C79" s="158" t="s">
        <v>174</v>
      </c>
      <c r="D79" s="186">
        <f t="shared" si="4"/>
        <v>14711</v>
      </c>
      <c r="E79" s="248">
        <v>21183.84</v>
      </c>
      <c r="F79" s="135" t="s">
        <v>472</v>
      </c>
      <c r="G79" s="50">
        <f t="shared" si="15"/>
        <v>33894.144</v>
      </c>
      <c r="I79" s="136" t="str">
        <f t="shared" si="7"/>
        <v>KSU-1</v>
      </c>
      <c r="J79" s="136" t="str">
        <f t="shared" si="21"/>
        <v>Стеллаж высокий узкий</v>
      </c>
      <c r="K79" s="136" t="str">
        <f t="shared" si="22"/>
        <v>401*432*2060</v>
      </c>
      <c r="L79" s="136">
        <v>1</v>
      </c>
      <c r="M79" s="137">
        <f t="shared" si="8"/>
        <v>7419</v>
      </c>
      <c r="O79" s="136" t="str">
        <f>A144</f>
        <v>NZ 60-100</v>
      </c>
      <c r="P79" s="136" t="str">
        <f>B144</f>
        <v>Опора для шкафов (металл)</v>
      </c>
      <c r="Q79" s="136" t="str">
        <f>C144</f>
        <v>40*40*100</v>
      </c>
      <c r="R79" s="136">
        <v>4</v>
      </c>
      <c r="S79" s="136">
        <f t="shared" si="9"/>
        <v>415</v>
      </c>
      <c r="U79" s="136" t="str">
        <f t="shared" ref="U79:W80" si="25">A117</f>
        <v>KD-2 (L)</v>
      </c>
      <c r="V79" s="136" t="str">
        <f t="shared" si="25"/>
        <v>Дверь средняя ЛДСП левая</v>
      </c>
      <c r="W79" s="136" t="str">
        <f t="shared" si="25"/>
        <v>396*1097*18</v>
      </c>
      <c r="X79" s="136">
        <v>1</v>
      </c>
      <c r="Y79" s="136">
        <f>D117</f>
        <v>1596</v>
      </c>
      <c r="AA79" s="136" t="str">
        <f>A128</f>
        <v>KS-3 R (R)</v>
      </c>
      <c r="AB79" s="136" t="str">
        <f>B128</f>
        <v>Дверь низкая правая стекло матовое в раме</v>
      </c>
      <c r="AC79" s="136" t="str">
        <f>C128</f>
        <v>396*795*20</v>
      </c>
      <c r="AD79" s="136">
        <v>1</v>
      </c>
      <c r="AE79" s="136">
        <f>D128</f>
        <v>4036</v>
      </c>
    </row>
    <row r="80" spans="1:37" ht="30" x14ac:dyDescent="0.25">
      <c r="A80" s="157" t="s">
        <v>377</v>
      </c>
      <c r="B80" s="201" t="s">
        <v>218</v>
      </c>
      <c r="C80" s="158" t="s">
        <v>174</v>
      </c>
      <c r="D80" s="186">
        <f t="shared" si="4"/>
        <v>14711</v>
      </c>
      <c r="E80" s="248">
        <v>21183.84</v>
      </c>
      <c r="F80" s="135" t="s">
        <v>473</v>
      </c>
      <c r="G80" s="50">
        <f t="shared" si="15"/>
        <v>33894.144</v>
      </c>
      <c r="I80" s="136" t="str">
        <f t="shared" si="7"/>
        <v>KSU-1</v>
      </c>
      <c r="J80" s="136" t="str">
        <f t="shared" si="21"/>
        <v>Стеллаж высокий узкий</v>
      </c>
      <c r="K80" s="136" t="str">
        <f t="shared" si="22"/>
        <v>401*432*2060</v>
      </c>
      <c r="L80" s="136">
        <v>1</v>
      </c>
      <c r="M80" s="137">
        <f t="shared" si="8"/>
        <v>7419</v>
      </c>
      <c r="O80" s="136" t="str">
        <f>A144</f>
        <v>NZ 60-100</v>
      </c>
      <c r="P80" s="136" t="str">
        <f>B144</f>
        <v>Опора для шкафов (металл)</v>
      </c>
      <c r="Q80" s="136" t="str">
        <f>C144</f>
        <v>40*40*100</v>
      </c>
      <c r="R80" s="136">
        <v>4</v>
      </c>
      <c r="S80" s="136">
        <f t="shared" si="9"/>
        <v>415</v>
      </c>
      <c r="U80" s="136" t="str">
        <f t="shared" si="25"/>
        <v>KD-2 (R)</v>
      </c>
      <c r="V80" s="136" t="str">
        <f t="shared" si="25"/>
        <v>Дверь средняя ЛДСП правая</v>
      </c>
      <c r="W80" s="136" t="str">
        <f t="shared" si="25"/>
        <v>396*1097*18</v>
      </c>
      <c r="X80" s="136">
        <v>1</v>
      </c>
      <c r="Y80" s="136">
        <f>D118</f>
        <v>1596</v>
      </c>
      <c r="AA80" s="136" t="str">
        <f>A127</f>
        <v>KS-3 R (L)</v>
      </c>
      <c r="AB80" s="136" t="str">
        <f>B127</f>
        <v>Дверь низкая левая стекло матовое в раме</v>
      </c>
      <c r="AC80" s="136" t="str">
        <f>C127</f>
        <v>396*795*20</v>
      </c>
      <c r="AD80" s="136">
        <v>1</v>
      </c>
      <c r="AE80" s="136">
        <f>D127</f>
        <v>4036</v>
      </c>
    </row>
    <row r="81" spans="1:31" ht="30" x14ac:dyDescent="0.25">
      <c r="A81" s="157" t="s">
        <v>378</v>
      </c>
      <c r="B81" s="201" t="s">
        <v>219</v>
      </c>
      <c r="C81" s="158" t="s">
        <v>174</v>
      </c>
      <c r="D81" s="186">
        <f t="shared" si="4"/>
        <v>11973</v>
      </c>
      <c r="E81" s="248">
        <v>17241.120000000003</v>
      </c>
      <c r="F81" s="135" t="s">
        <v>474</v>
      </c>
      <c r="G81" s="50">
        <f t="shared" si="15"/>
        <v>27585.792000000001</v>
      </c>
      <c r="I81" s="136" t="str">
        <f t="shared" si="7"/>
        <v>KSU-1</v>
      </c>
      <c r="J81" s="136" t="str">
        <f t="shared" si="21"/>
        <v>Стеллаж высокий узкий</v>
      </c>
      <c r="K81" s="136" t="str">
        <f t="shared" si="22"/>
        <v>401*432*2060</v>
      </c>
      <c r="L81" s="136">
        <v>1</v>
      </c>
      <c r="M81" s="137">
        <f t="shared" si="8"/>
        <v>7419</v>
      </c>
      <c r="O81" s="136" t="str">
        <f>A144</f>
        <v>NZ 60-100</v>
      </c>
      <c r="P81" s="136" t="str">
        <f>B144</f>
        <v>Опора для шкафов (металл)</v>
      </c>
      <c r="Q81" s="136" t="str">
        <f>C144</f>
        <v>40*40*100</v>
      </c>
      <c r="R81" s="136">
        <v>4</v>
      </c>
      <c r="S81" s="136">
        <f t="shared" si="9"/>
        <v>415</v>
      </c>
      <c r="U81" s="136" t="str">
        <f t="shared" ref="U81:W82" si="26">A117</f>
        <v>KD-2 (L)</v>
      </c>
      <c r="V81" s="136" t="str">
        <f t="shared" si="26"/>
        <v>Дверь средняя ЛДСП левая</v>
      </c>
      <c r="W81" s="136" t="str">
        <f t="shared" si="26"/>
        <v>396*1097*18</v>
      </c>
      <c r="X81" s="136">
        <v>1</v>
      </c>
      <c r="Y81" s="136">
        <f>D117</f>
        <v>1596</v>
      </c>
      <c r="AA81" s="136" t="str">
        <f>A120</f>
        <v>KD-3 (R)</v>
      </c>
      <c r="AB81" s="136" t="str">
        <f>B120</f>
        <v>Дверь низкая ЛДСП правая</v>
      </c>
      <c r="AC81" s="136" t="str">
        <f>C120</f>
        <v>396*795*18</v>
      </c>
      <c r="AD81" s="136">
        <v>1</v>
      </c>
      <c r="AE81" s="136">
        <f>D120</f>
        <v>1298</v>
      </c>
    </row>
    <row r="82" spans="1:31" ht="30" x14ac:dyDescent="0.25">
      <c r="A82" s="157" t="s">
        <v>379</v>
      </c>
      <c r="B82" s="201" t="s">
        <v>220</v>
      </c>
      <c r="C82" s="158" t="s">
        <v>174</v>
      </c>
      <c r="D82" s="186">
        <f t="shared" si="4"/>
        <v>11973</v>
      </c>
      <c r="E82" s="248">
        <v>17241.120000000003</v>
      </c>
      <c r="F82" s="135" t="s">
        <v>475</v>
      </c>
      <c r="G82" s="50">
        <f t="shared" si="15"/>
        <v>27585.792000000001</v>
      </c>
      <c r="I82" s="136" t="str">
        <f t="shared" si="7"/>
        <v>KSU-1</v>
      </c>
      <c r="J82" s="136" t="str">
        <f t="shared" si="21"/>
        <v>Стеллаж высокий узкий</v>
      </c>
      <c r="K82" s="136" t="str">
        <f t="shared" si="22"/>
        <v>401*432*2060</v>
      </c>
      <c r="L82" s="136">
        <v>1</v>
      </c>
      <c r="M82" s="137">
        <f t="shared" si="8"/>
        <v>7419</v>
      </c>
      <c r="O82" s="136" t="str">
        <f>A144</f>
        <v>NZ 60-100</v>
      </c>
      <c r="P82" s="136" t="str">
        <f>B144</f>
        <v>Опора для шкафов (металл)</v>
      </c>
      <c r="Q82" s="136" t="str">
        <f>C144</f>
        <v>40*40*100</v>
      </c>
      <c r="R82" s="136">
        <v>4</v>
      </c>
      <c r="S82" s="136">
        <f t="shared" si="9"/>
        <v>415</v>
      </c>
      <c r="U82" s="136" t="str">
        <f t="shared" si="26"/>
        <v>KD-2 (R)</v>
      </c>
      <c r="V82" s="136" t="str">
        <f t="shared" si="26"/>
        <v>Дверь средняя ЛДСП правая</v>
      </c>
      <c r="W82" s="136" t="str">
        <f t="shared" si="26"/>
        <v>396*1097*18</v>
      </c>
      <c r="X82" s="136">
        <v>1</v>
      </c>
      <c r="Y82" s="136">
        <f>D118</f>
        <v>1596</v>
      </c>
      <c r="AA82" s="143" t="str">
        <f>A119</f>
        <v>KD-3 (L)</v>
      </c>
      <c r="AB82" s="143" t="str">
        <f>B119</f>
        <v>Дверь низкая ЛДСП левая</v>
      </c>
      <c r="AC82" s="143" t="str">
        <f>C119</f>
        <v>396*795*18</v>
      </c>
      <c r="AD82" s="143">
        <v>1</v>
      </c>
      <c r="AE82" s="143">
        <f>D119</f>
        <v>1298</v>
      </c>
    </row>
    <row r="83" spans="1:31" ht="16.5" customHeight="1" x14ac:dyDescent="0.25">
      <c r="A83" s="157" t="s">
        <v>380</v>
      </c>
      <c r="B83" s="201" t="s">
        <v>221</v>
      </c>
      <c r="C83" s="158" t="s">
        <v>174</v>
      </c>
      <c r="D83" s="186">
        <f t="shared" si="4"/>
        <v>11394</v>
      </c>
      <c r="E83" s="248">
        <v>16407.36</v>
      </c>
      <c r="F83" s="135" t="s">
        <v>476</v>
      </c>
      <c r="G83" s="50">
        <f t="shared" si="15"/>
        <v>26251.775999999998</v>
      </c>
      <c r="I83" s="136" t="str">
        <f t="shared" si="7"/>
        <v>KSU-1</v>
      </c>
      <c r="J83" s="136" t="str">
        <f t="shared" si="21"/>
        <v>Стеллаж высокий узкий</v>
      </c>
      <c r="K83" s="136" t="str">
        <f t="shared" si="22"/>
        <v>401*432*2060</v>
      </c>
      <c r="L83" s="136">
        <v>1</v>
      </c>
      <c r="M83" s="137">
        <f t="shared" si="8"/>
        <v>7419</v>
      </c>
      <c r="O83" s="136" t="str">
        <f>A144</f>
        <v>NZ 60-100</v>
      </c>
      <c r="P83" s="136" t="str">
        <f>B144</f>
        <v>Опора для шкафов (металл)</v>
      </c>
      <c r="Q83" s="136" t="str">
        <f>C144</f>
        <v>40*40*100</v>
      </c>
      <c r="R83" s="136">
        <v>4</v>
      </c>
      <c r="S83" s="136">
        <f t="shared" si="9"/>
        <v>415</v>
      </c>
      <c r="U83" s="136" t="str">
        <f t="shared" ref="U83:W84" si="27">A115</f>
        <v>KD-1 (L)</v>
      </c>
      <c r="V83" s="136" t="str">
        <f t="shared" si="27"/>
        <v>Дверь высокая ЛДСП левая</v>
      </c>
      <c r="W83" s="136" t="str">
        <f t="shared" si="27"/>
        <v>396*1897*18</v>
      </c>
      <c r="X83" s="136">
        <v>1</v>
      </c>
      <c r="Y83" s="136">
        <f>D115</f>
        <v>2315</v>
      </c>
      <c r="AA83" s="146"/>
      <c r="AB83" s="146"/>
      <c r="AC83" s="146"/>
      <c r="AD83" s="146"/>
      <c r="AE83" s="146"/>
    </row>
    <row r="84" spans="1:31" ht="16.5" customHeight="1" thickBot="1" x14ac:dyDescent="0.3">
      <c r="A84" s="159" t="s">
        <v>381</v>
      </c>
      <c r="B84" s="202" t="s">
        <v>222</v>
      </c>
      <c r="C84" s="152" t="s">
        <v>174</v>
      </c>
      <c r="D84" s="213">
        <f t="shared" si="4"/>
        <v>11394</v>
      </c>
      <c r="E84" s="249">
        <v>16407.36</v>
      </c>
      <c r="F84" s="135" t="s">
        <v>477</v>
      </c>
      <c r="G84" s="50">
        <f t="shared" si="15"/>
        <v>26251.775999999998</v>
      </c>
      <c r="I84" s="136" t="str">
        <f t="shared" si="7"/>
        <v>KSU-1</v>
      </c>
      <c r="J84" s="136" t="str">
        <f t="shared" si="21"/>
        <v>Стеллаж высокий узкий</v>
      </c>
      <c r="K84" s="136" t="str">
        <f t="shared" si="22"/>
        <v>401*432*2060</v>
      </c>
      <c r="L84" s="136">
        <v>1</v>
      </c>
      <c r="M84" s="137">
        <f t="shared" si="8"/>
        <v>7419</v>
      </c>
      <c r="O84" s="136" t="str">
        <f>A144</f>
        <v>NZ 60-100</v>
      </c>
      <c r="P84" s="136" t="str">
        <f>B144</f>
        <v>Опора для шкафов (металл)</v>
      </c>
      <c r="Q84" s="136" t="str">
        <f>C144</f>
        <v>40*40*100</v>
      </c>
      <c r="R84" s="136">
        <v>4</v>
      </c>
      <c r="S84" s="136">
        <f t="shared" si="9"/>
        <v>415</v>
      </c>
      <c r="U84" s="136" t="str">
        <f t="shared" si="27"/>
        <v>KD-1 (R)</v>
      </c>
      <c r="V84" s="136" t="str">
        <f t="shared" si="27"/>
        <v>Дверь высокая ЛДСП правая</v>
      </c>
      <c r="W84" s="136" t="str">
        <f t="shared" si="27"/>
        <v>396*1897*18</v>
      </c>
      <c r="X84" s="136">
        <v>1</v>
      </c>
      <c r="Y84" s="136">
        <f>D116</f>
        <v>2315</v>
      </c>
      <c r="AA84" s="138"/>
      <c r="AB84" s="138"/>
      <c r="AC84" s="138"/>
      <c r="AD84" s="138"/>
      <c r="AE84" s="138"/>
    </row>
    <row r="85" spans="1:31" ht="16.5" customHeight="1" x14ac:dyDescent="0.25">
      <c r="A85" s="156" t="s">
        <v>54</v>
      </c>
      <c r="B85" s="200" t="s">
        <v>17</v>
      </c>
      <c r="C85" s="215" t="s">
        <v>223</v>
      </c>
      <c r="D85" s="186">
        <f t="shared" si="4"/>
        <v>6640</v>
      </c>
      <c r="E85" s="247">
        <v>9561.6</v>
      </c>
      <c r="F85" s="135" t="s">
        <v>540</v>
      </c>
      <c r="G85" s="50">
        <f t="shared" si="15"/>
        <v>15298.560000000001</v>
      </c>
      <c r="I85" s="136" t="str">
        <f>A$134</f>
        <v>KSU-2</v>
      </c>
      <c r="J85" s="136" t="str">
        <f t="shared" ref="J85:K97" si="28">B$134</f>
        <v>Стеллаж средний узкий</v>
      </c>
      <c r="K85" s="136" t="str">
        <f t="shared" si="28"/>
        <v>401*432*1260</v>
      </c>
      <c r="L85" s="136">
        <v>1</v>
      </c>
      <c r="M85" s="137">
        <f>D$134</f>
        <v>4980</v>
      </c>
      <c r="O85" s="136" t="str">
        <f>A144</f>
        <v>NZ 60-100</v>
      </c>
      <c r="P85" s="136" t="str">
        <f>B144</f>
        <v>Опора для шкафов (металл)</v>
      </c>
      <c r="Q85" s="136" t="str">
        <f>C144</f>
        <v>40*40*100</v>
      </c>
      <c r="R85" s="136">
        <v>4</v>
      </c>
      <c r="S85" s="136">
        <f t="shared" si="9"/>
        <v>415</v>
      </c>
    </row>
    <row r="86" spans="1:31" ht="16.5" customHeight="1" x14ac:dyDescent="0.25">
      <c r="A86" s="157" t="s">
        <v>382</v>
      </c>
      <c r="B86" s="201" t="s">
        <v>236</v>
      </c>
      <c r="C86" s="158" t="s">
        <v>223</v>
      </c>
      <c r="D86" s="186">
        <f t="shared" si="4"/>
        <v>7938</v>
      </c>
      <c r="E86" s="248">
        <v>11430.72</v>
      </c>
      <c r="F86" s="135" t="s">
        <v>478</v>
      </c>
      <c r="G86" s="50">
        <f t="shared" si="15"/>
        <v>18289.151999999998</v>
      </c>
      <c r="I86" s="136" t="str">
        <f t="shared" ref="I86:I97" si="29">A$134</f>
        <v>KSU-2</v>
      </c>
      <c r="J86" s="136" t="str">
        <f t="shared" si="28"/>
        <v>Стеллаж средний узкий</v>
      </c>
      <c r="K86" s="136" t="str">
        <f t="shared" si="28"/>
        <v>401*432*1260</v>
      </c>
      <c r="L86" s="136">
        <v>1</v>
      </c>
      <c r="M86" s="137">
        <f t="shared" ref="M86:M97" si="30">D$134</f>
        <v>4980</v>
      </c>
      <c r="O86" s="136" t="str">
        <f>A144</f>
        <v>NZ 60-100</v>
      </c>
      <c r="P86" s="136" t="str">
        <f>B144</f>
        <v>Опора для шкафов (металл)</v>
      </c>
      <c r="Q86" s="136" t="str">
        <f>C144</f>
        <v>40*40*100</v>
      </c>
      <c r="R86" s="136">
        <v>4</v>
      </c>
      <c r="S86" s="136">
        <f t="shared" si="9"/>
        <v>415</v>
      </c>
      <c r="U86" s="136" t="str">
        <f t="shared" ref="U86:W87" si="31">A119</f>
        <v>KD-3 (L)</v>
      </c>
      <c r="V86" s="136" t="str">
        <f t="shared" si="31"/>
        <v>Дверь низкая ЛДСП левая</v>
      </c>
      <c r="W86" s="136" t="str">
        <f t="shared" si="31"/>
        <v>396*795*18</v>
      </c>
      <c r="X86" s="136">
        <v>1</v>
      </c>
      <c r="Y86" s="136">
        <f>D119</f>
        <v>1298</v>
      </c>
    </row>
    <row r="87" spans="1:31" ht="16.5" customHeight="1" x14ac:dyDescent="0.25">
      <c r="A87" s="157" t="s">
        <v>383</v>
      </c>
      <c r="B87" s="201" t="s">
        <v>237</v>
      </c>
      <c r="C87" s="158" t="s">
        <v>223</v>
      </c>
      <c r="D87" s="186">
        <f t="shared" si="4"/>
        <v>7938</v>
      </c>
      <c r="E87" s="248">
        <v>11430.72</v>
      </c>
      <c r="F87" s="135" t="s">
        <v>479</v>
      </c>
      <c r="G87" s="50">
        <f t="shared" si="15"/>
        <v>18289.151999999998</v>
      </c>
      <c r="I87" s="136" t="str">
        <f t="shared" si="29"/>
        <v>KSU-2</v>
      </c>
      <c r="J87" s="136" t="str">
        <f t="shared" si="28"/>
        <v>Стеллаж средний узкий</v>
      </c>
      <c r="K87" s="136" t="str">
        <f t="shared" si="28"/>
        <v>401*432*1260</v>
      </c>
      <c r="L87" s="136">
        <v>1</v>
      </c>
      <c r="M87" s="137">
        <f t="shared" si="30"/>
        <v>4980</v>
      </c>
      <c r="O87" s="136" t="str">
        <f>A144</f>
        <v>NZ 60-100</v>
      </c>
      <c r="P87" s="136" t="str">
        <f>B144</f>
        <v>Опора для шкафов (металл)</v>
      </c>
      <c r="Q87" s="136" t="str">
        <f>C144</f>
        <v>40*40*100</v>
      </c>
      <c r="R87" s="136">
        <v>4</v>
      </c>
      <c r="S87" s="136">
        <f t="shared" si="9"/>
        <v>415</v>
      </c>
      <c r="U87" s="136" t="str">
        <f t="shared" si="31"/>
        <v>KD-3 (R)</v>
      </c>
      <c r="V87" s="136" t="str">
        <f t="shared" si="31"/>
        <v>Дверь низкая ЛДСП правая</v>
      </c>
      <c r="W87" s="136" t="str">
        <f t="shared" si="31"/>
        <v>396*795*18</v>
      </c>
      <c r="X87" s="136">
        <v>1</v>
      </c>
      <c r="Y87" s="136">
        <f>D120</f>
        <v>1298</v>
      </c>
    </row>
    <row r="88" spans="1:31" ht="16.5" customHeight="1" x14ac:dyDescent="0.25">
      <c r="A88" s="157" t="s">
        <v>384</v>
      </c>
      <c r="B88" s="201" t="s">
        <v>238</v>
      </c>
      <c r="C88" s="158" t="s">
        <v>223</v>
      </c>
      <c r="D88" s="186">
        <f t="shared" si="4"/>
        <v>8363</v>
      </c>
      <c r="E88" s="253">
        <v>12042.72</v>
      </c>
      <c r="F88" s="135" t="s">
        <v>480</v>
      </c>
      <c r="G88" s="50">
        <f t="shared" si="15"/>
        <v>19268.351999999999</v>
      </c>
      <c r="I88" s="136" t="str">
        <f t="shared" si="29"/>
        <v>KSU-2</v>
      </c>
      <c r="J88" s="136" t="str">
        <f t="shared" si="28"/>
        <v>Стеллаж средний узкий</v>
      </c>
      <c r="K88" s="136" t="str">
        <f t="shared" si="28"/>
        <v>401*432*1260</v>
      </c>
      <c r="L88" s="136">
        <v>1</v>
      </c>
      <c r="M88" s="137">
        <f t="shared" si="30"/>
        <v>4980</v>
      </c>
      <c r="O88" s="136" t="str">
        <f>A144</f>
        <v>NZ 60-100</v>
      </c>
      <c r="P88" s="136" t="str">
        <f>B144</f>
        <v>Опора для шкафов (металл)</v>
      </c>
      <c r="Q88" s="136" t="str">
        <f>C144</f>
        <v>40*40*100</v>
      </c>
      <c r="R88" s="136">
        <v>4</v>
      </c>
      <c r="S88" s="136">
        <f t="shared" si="9"/>
        <v>415</v>
      </c>
      <c r="U88" s="136" t="str">
        <f t="shared" ref="U88:W89" si="32">A123</f>
        <v>KS-3 (L)</v>
      </c>
      <c r="V88" s="136" t="str">
        <f t="shared" si="32"/>
        <v>Дверь низкая левая стекло матовое</v>
      </c>
      <c r="W88" s="136" t="str">
        <f t="shared" si="32"/>
        <v>396*795*4</v>
      </c>
      <c r="X88" s="136">
        <v>1</v>
      </c>
      <c r="Y88" s="136">
        <f>D123</f>
        <v>1278</v>
      </c>
      <c r="AA88" s="136" t="str">
        <f t="shared" ref="AA88:AC89" si="33">A$145</f>
        <v>KF-1</v>
      </c>
      <c r="AB88" s="136" t="str">
        <f t="shared" si="33"/>
        <v>Фурнитура для стекло (сатин.)</v>
      </c>
      <c r="AC88" s="136">
        <f t="shared" si="33"/>
        <v>0</v>
      </c>
      <c r="AD88" s="136">
        <v>1</v>
      </c>
      <c r="AE88" s="136">
        <f>D$145</f>
        <v>445</v>
      </c>
    </row>
    <row r="89" spans="1:31" ht="16.5" customHeight="1" x14ac:dyDescent="0.25">
      <c r="A89" s="157" t="s">
        <v>385</v>
      </c>
      <c r="B89" s="201" t="s">
        <v>239</v>
      </c>
      <c r="C89" s="158" t="s">
        <v>223</v>
      </c>
      <c r="D89" s="186">
        <f t="shared" si="4"/>
        <v>8363</v>
      </c>
      <c r="E89" s="253">
        <v>12042.72</v>
      </c>
      <c r="F89" s="135" t="s">
        <v>481</v>
      </c>
      <c r="G89" s="50">
        <f t="shared" si="15"/>
        <v>19268.351999999999</v>
      </c>
      <c r="I89" s="136" t="str">
        <f t="shared" si="29"/>
        <v>KSU-2</v>
      </c>
      <c r="J89" s="136" t="str">
        <f t="shared" si="28"/>
        <v>Стеллаж средний узкий</v>
      </c>
      <c r="K89" s="136" t="str">
        <f t="shared" si="28"/>
        <v>401*432*1260</v>
      </c>
      <c r="L89" s="136">
        <v>1</v>
      </c>
      <c r="M89" s="137">
        <f t="shared" si="30"/>
        <v>4980</v>
      </c>
      <c r="O89" s="136" t="str">
        <f>A144</f>
        <v>NZ 60-100</v>
      </c>
      <c r="P89" s="136" t="str">
        <f>B144</f>
        <v>Опора для шкафов (металл)</v>
      </c>
      <c r="Q89" s="136" t="str">
        <f>C144</f>
        <v>40*40*100</v>
      </c>
      <c r="R89" s="136">
        <v>4</v>
      </c>
      <c r="S89" s="136">
        <f t="shared" si="9"/>
        <v>415</v>
      </c>
      <c r="U89" s="136" t="str">
        <f t="shared" si="32"/>
        <v>KS-3 (R)</v>
      </c>
      <c r="V89" s="136" t="str">
        <f t="shared" si="32"/>
        <v>Дверь низкая правая стекло матовое</v>
      </c>
      <c r="W89" s="136" t="str">
        <f t="shared" si="32"/>
        <v>396*795*4</v>
      </c>
      <c r="X89" s="136">
        <v>1</v>
      </c>
      <c r="Y89" s="136">
        <f>D124</f>
        <v>1278</v>
      </c>
      <c r="AA89" s="136" t="str">
        <f t="shared" si="33"/>
        <v>KF-1</v>
      </c>
      <c r="AB89" s="136" t="str">
        <f t="shared" si="33"/>
        <v>Фурнитура для стекло (сатин.)</v>
      </c>
      <c r="AC89" s="136">
        <f t="shared" si="33"/>
        <v>0</v>
      </c>
      <c r="AD89" s="136">
        <v>1</v>
      </c>
      <c r="AE89" s="136">
        <f>D$145</f>
        <v>445</v>
      </c>
    </row>
    <row r="90" spans="1:31" ht="16.5" customHeight="1" x14ac:dyDescent="0.25">
      <c r="A90" s="157" t="s">
        <v>386</v>
      </c>
      <c r="B90" s="201" t="s">
        <v>240</v>
      </c>
      <c r="C90" s="158" t="s">
        <v>223</v>
      </c>
      <c r="D90" s="186">
        <f t="shared" si="4"/>
        <v>10676</v>
      </c>
      <c r="E90" s="253">
        <v>15373.439999999999</v>
      </c>
      <c r="F90" s="135" t="s">
        <v>482</v>
      </c>
      <c r="G90" s="50">
        <f t="shared" si="15"/>
        <v>24597.503999999997</v>
      </c>
      <c r="I90" s="136" t="str">
        <f t="shared" si="29"/>
        <v>KSU-2</v>
      </c>
      <c r="J90" s="136" t="str">
        <f t="shared" si="28"/>
        <v>Стеллаж средний узкий</v>
      </c>
      <c r="K90" s="136" t="str">
        <f t="shared" si="28"/>
        <v>401*432*1260</v>
      </c>
      <c r="L90" s="136">
        <v>1</v>
      </c>
      <c r="M90" s="137">
        <f t="shared" si="30"/>
        <v>4980</v>
      </c>
      <c r="O90" s="136" t="str">
        <f>A144</f>
        <v>NZ 60-100</v>
      </c>
      <c r="P90" s="136" t="str">
        <f>B144</f>
        <v>Опора для шкафов (металл)</v>
      </c>
      <c r="Q90" s="136" t="str">
        <f>C144</f>
        <v>40*40*100</v>
      </c>
      <c r="R90" s="136">
        <v>4</v>
      </c>
      <c r="S90" s="136">
        <f t="shared" si="9"/>
        <v>415</v>
      </c>
      <c r="U90" s="136" t="str">
        <f t="shared" ref="U90:W91" si="34">A127</f>
        <v>KS-3 R (L)</v>
      </c>
      <c r="V90" s="136" t="str">
        <f t="shared" si="34"/>
        <v>Дверь низкая левая стекло матовое в раме</v>
      </c>
      <c r="W90" s="136" t="str">
        <f t="shared" si="34"/>
        <v>396*795*20</v>
      </c>
      <c r="X90" s="136">
        <v>1</v>
      </c>
      <c r="Y90" s="136">
        <f>D127</f>
        <v>4036</v>
      </c>
    </row>
    <row r="91" spans="1:31" ht="16.5" customHeight="1" x14ac:dyDescent="0.25">
      <c r="A91" s="157" t="s">
        <v>387</v>
      </c>
      <c r="B91" s="201" t="s">
        <v>241</v>
      </c>
      <c r="C91" s="158" t="s">
        <v>223</v>
      </c>
      <c r="D91" s="186">
        <f t="shared" si="4"/>
        <v>10676</v>
      </c>
      <c r="E91" s="253">
        <v>15373.439999999999</v>
      </c>
      <c r="F91" s="135" t="s">
        <v>483</v>
      </c>
      <c r="G91" s="50">
        <f t="shared" si="15"/>
        <v>24597.503999999997</v>
      </c>
      <c r="I91" s="136" t="str">
        <f t="shared" si="29"/>
        <v>KSU-2</v>
      </c>
      <c r="J91" s="136" t="str">
        <f t="shared" si="28"/>
        <v>Стеллаж средний узкий</v>
      </c>
      <c r="K91" s="136" t="str">
        <f t="shared" si="28"/>
        <v>401*432*1260</v>
      </c>
      <c r="L91" s="136">
        <v>1</v>
      </c>
      <c r="M91" s="137">
        <f t="shared" si="30"/>
        <v>4980</v>
      </c>
      <c r="O91" s="136" t="str">
        <f>A144</f>
        <v>NZ 60-100</v>
      </c>
      <c r="P91" s="136" t="str">
        <f>B144</f>
        <v>Опора для шкафов (металл)</v>
      </c>
      <c r="Q91" s="136" t="str">
        <f>C144</f>
        <v>40*40*100</v>
      </c>
      <c r="R91" s="136">
        <v>4</v>
      </c>
      <c r="S91" s="136">
        <f t="shared" si="9"/>
        <v>415</v>
      </c>
      <c r="U91" s="136" t="str">
        <f t="shared" si="34"/>
        <v>KS-3 R (R)</v>
      </c>
      <c r="V91" s="136" t="str">
        <f t="shared" si="34"/>
        <v>Дверь низкая правая стекло матовое в раме</v>
      </c>
      <c r="W91" s="136" t="str">
        <f t="shared" si="34"/>
        <v>396*795*20</v>
      </c>
      <c r="X91" s="136">
        <v>1</v>
      </c>
      <c r="Y91" s="136">
        <f>D128</f>
        <v>4036</v>
      </c>
    </row>
    <row r="92" spans="1:31" ht="16.5" customHeight="1" x14ac:dyDescent="0.25">
      <c r="A92" s="157" t="s">
        <v>388</v>
      </c>
      <c r="B92" s="201" t="s">
        <v>242</v>
      </c>
      <c r="C92" s="158" t="s">
        <v>223</v>
      </c>
      <c r="D92" s="186">
        <f t="shared" si="4"/>
        <v>8236</v>
      </c>
      <c r="E92" s="253">
        <v>11859.84</v>
      </c>
      <c r="F92" s="135" t="s">
        <v>484</v>
      </c>
      <c r="G92" s="50">
        <f t="shared" si="15"/>
        <v>18975.743999999999</v>
      </c>
      <c r="I92" s="136" t="str">
        <f t="shared" si="29"/>
        <v>KSU-2</v>
      </c>
      <c r="J92" s="136" t="str">
        <f t="shared" si="28"/>
        <v>Стеллаж средний узкий</v>
      </c>
      <c r="K92" s="136" t="str">
        <f t="shared" si="28"/>
        <v>401*432*1260</v>
      </c>
      <c r="L92" s="136">
        <v>1</v>
      </c>
      <c r="M92" s="137">
        <f t="shared" si="30"/>
        <v>4980</v>
      </c>
      <c r="O92" s="136" t="str">
        <f>A144</f>
        <v>NZ 60-100</v>
      </c>
      <c r="P92" s="136" t="str">
        <f>B144</f>
        <v>Опора для шкафов (металл)</v>
      </c>
      <c r="Q92" s="136" t="str">
        <f>C144</f>
        <v>40*40*100</v>
      </c>
      <c r="R92" s="136">
        <v>4</v>
      </c>
      <c r="S92" s="136">
        <f t="shared" si="9"/>
        <v>415</v>
      </c>
      <c r="U92" s="136" t="str">
        <f t="shared" ref="U92:W93" si="35">A117</f>
        <v>KD-2 (L)</v>
      </c>
      <c r="V92" s="136" t="str">
        <f t="shared" si="35"/>
        <v>Дверь средняя ЛДСП левая</v>
      </c>
      <c r="W92" s="136" t="str">
        <f t="shared" si="35"/>
        <v>396*1097*18</v>
      </c>
      <c r="X92" s="136">
        <v>1</v>
      </c>
      <c r="Y92" s="136">
        <f>D117</f>
        <v>1596</v>
      </c>
    </row>
    <row r="93" spans="1:31" ht="16.5" customHeight="1" x14ac:dyDescent="0.25">
      <c r="A93" s="157" t="s">
        <v>389</v>
      </c>
      <c r="B93" s="201" t="s">
        <v>243</v>
      </c>
      <c r="C93" s="158" t="s">
        <v>223</v>
      </c>
      <c r="D93" s="186">
        <f t="shared" si="4"/>
        <v>8236</v>
      </c>
      <c r="E93" s="253">
        <v>11859.84</v>
      </c>
      <c r="F93" s="135" t="s">
        <v>485</v>
      </c>
      <c r="G93" s="50">
        <f t="shared" si="15"/>
        <v>18975.743999999999</v>
      </c>
      <c r="I93" s="136" t="str">
        <f t="shared" si="29"/>
        <v>KSU-2</v>
      </c>
      <c r="J93" s="136" t="str">
        <f t="shared" si="28"/>
        <v>Стеллаж средний узкий</v>
      </c>
      <c r="K93" s="136" t="str">
        <f t="shared" si="28"/>
        <v>401*432*1260</v>
      </c>
      <c r="L93" s="136">
        <v>1</v>
      </c>
      <c r="M93" s="137">
        <f t="shared" si="30"/>
        <v>4980</v>
      </c>
      <c r="O93" s="136" t="str">
        <f>A144</f>
        <v>NZ 60-100</v>
      </c>
      <c r="P93" s="136" t="str">
        <f>B144</f>
        <v>Опора для шкафов (металл)</v>
      </c>
      <c r="Q93" s="136" t="str">
        <f>C144</f>
        <v>40*40*100</v>
      </c>
      <c r="R93" s="136">
        <v>4</v>
      </c>
      <c r="S93" s="136">
        <f t="shared" si="9"/>
        <v>415</v>
      </c>
      <c r="U93" s="136" t="str">
        <f t="shared" si="35"/>
        <v>KD-2 (R)</v>
      </c>
      <c r="V93" s="136" t="str">
        <f t="shared" si="35"/>
        <v>Дверь средняя ЛДСП правая</v>
      </c>
      <c r="W93" s="136" t="str">
        <f t="shared" si="35"/>
        <v>396*1097*18</v>
      </c>
      <c r="X93" s="136">
        <v>1</v>
      </c>
      <c r="Y93" s="136">
        <f>D118</f>
        <v>1596</v>
      </c>
    </row>
    <row r="94" spans="1:31" ht="16.5" customHeight="1" x14ac:dyDescent="0.25">
      <c r="A94" s="157" t="s">
        <v>390</v>
      </c>
      <c r="B94" s="201" t="s">
        <v>244</v>
      </c>
      <c r="C94" s="158" t="s">
        <v>223</v>
      </c>
      <c r="D94" s="186">
        <f t="shared" si="4"/>
        <v>8791</v>
      </c>
      <c r="E94" s="253">
        <v>12659.04</v>
      </c>
      <c r="F94" s="135" t="s">
        <v>486</v>
      </c>
      <c r="G94" s="50">
        <f t="shared" si="15"/>
        <v>20254.464</v>
      </c>
      <c r="I94" s="136" t="str">
        <f t="shared" si="29"/>
        <v>KSU-2</v>
      </c>
      <c r="J94" s="136" t="str">
        <f t="shared" si="28"/>
        <v>Стеллаж средний узкий</v>
      </c>
      <c r="K94" s="136" t="str">
        <f t="shared" si="28"/>
        <v>401*432*1260</v>
      </c>
      <c r="L94" s="136">
        <v>1</v>
      </c>
      <c r="M94" s="137">
        <f t="shared" si="30"/>
        <v>4980</v>
      </c>
      <c r="O94" s="136" t="str">
        <f>A144</f>
        <v>NZ 60-100</v>
      </c>
      <c r="P94" s="136" t="str">
        <f>B144</f>
        <v>Опора для шкафов (металл)</v>
      </c>
      <c r="Q94" s="136" t="str">
        <f>C144</f>
        <v>40*40*100</v>
      </c>
      <c r="R94" s="136">
        <v>4</v>
      </c>
      <c r="S94" s="136">
        <f t="shared" si="9"/>
        <v>415</v>
      </c>
      <c r="U94" s="136" t="str">
        <f t="shared" ref="U94:W95" si="36">A121</f>
        <v>KS-2 (L)</v>
      </c>
      <c r="V94" s="136" t="str">
        <f t="shared" si="36"/>
        <v>Дверь средняя левая стекло матовое</v>
      </c>
      <c r="W94" s="136" t="str">
        <f t="shared" si="36"/>
        <v>396*1097*4</v>
      </c>
      <c r="X94" s="136">
        <v>1</v>
      </c>
      <c r="Y94" s="136">
        <f>D121</f>
        <v>1706</v>
      </c>
      <c r="AA94" s="136" t="str">
        <f t="shared" ref="AA94:AC95" si="37">A$145</f>
        <v>KF-1</v>
      </c>
      <c r="AB94" s="136" t="str">
        <f t="shared" si="37"/>
        <v>Фурнитура для стекло (сатин.)</v>
      </c>
      <c r="AC94" s="136">
        <f t="shared" si="37"/>
        <v>0</v>
      </c>
      <c r="AD94" s="136">
        <v>1</v>
      </c>
      <c r="AE94" s="136">
        <f>D$145</f>
        <v>445</v>
      </c>
    </row>
    <row r="95" spans="1:31" ht="16.5" customHeight="1" x14ac:dyDescent="0.25">
      <c r="A95" s="157" t="s">
        <v>391</v>
      </c>
      <c r="B95" s="201" t="s">
        <v>245</v>
      </c>
      <c r="C95" s="158" t="s">
        <v>223</v>
      </c>
      <c r="D95" s="186">
        <f t="shared" si="4"/>
        <v>8791</v>
      </c>
      <c r="E95" s="253">
        <v>12659.04</v>
      </c>
      <c r="F95" s="135" t="s">
        <v>487</v>
      </c>
      <c r="G95" s="50">
        <f t="shared" si="15"/>
        <v>20254.464</v>
      </c>
      <c r="I95" s="136" t="str">
        <f t="shared" si="29"/>
        <v>KSU-2</v>
      </c>
      <c r="J95" s="136" t="str">
        <f t="shared" si="28"/>
        <v>Стеллаж средний узкий</v>
      </c>
      <c r="K95" s="136" t="str">
        <f t="shared" si="28"/>
        <v>401*432*1260</v>
      </c>
      <c r="L95" s="136">
        <v>1</v>
      </c>
      <c r="M95" s="137">
        <f t="shared" si="30"/>
        <v>4980</v>
      </c>
      <c r="O95" s="136" t="str">
        <f>A144</f>
        <v>NZ 60-100</v>
      </c>
      <c r="P95" s="136" t="str">
        <f>B144</f>
        <v>Опора для шкафов (металл)</v>
      </c>
      <c r="Q95" s="136" t="str">
        <f>C144</f>
        <v>40*40*100</v>
      </c>
      <c r="R95" s="136">
        <v>4</v>
      </c>
      <c r="S95" s="136">
        <f t="shared" si="9"/>
        <v>415</v>
      </c>
      <c r="U95" s="136" t="str">
        <f t="shared" si="36"/>
        <v>KS-2 (R)</v>
      </c>
      <c r="V95" s="136" t="str">
        <f t="shared" si="36"/>
        <v>Дверь средняя правая стекло матовое</v>
      </c>
      <c r="W95" s="136" t="str">
        <f t="shared" si="36"/>
        <v>396*1097*4</v>
      </c>
      <c r="X95" s="136">
        <v>1</v>
      </c>
      <c r="Y95" s="136">
        <f>D122</f>
        <v>1706</v>
      </c>
      <c r="AA95" s="136" t="str">
        <f t="shared" si="37"/>
        <v>KF-1</v>
      </c>
      <c r="AB95" s="136" t="str">
        <f t="shared" si="37"/>
        <v>Фурнитура для стекло (сатин.)</v>
      </c>
      <c r="AC95" s="136">
        <f t="shared" si="37"/>
        <v>0</v>
      </c>
      <c r="AD95" s="136">
        <v>1</v>
      </c>
      <c r="AE95" s="136">
        <f>D$145</f>
        <v>445</v>
      </c>
    </row>
    <row r="96" spans="1:31" ht="16.5" customHeight="1" x14ac:dyDescent="0.25">
      <c r="A96" s="157" t="s">
        <v>392</v>
      </c>
      <c r="B96" s="201" t="s">
        <v>246</v>
      </c>
      <c r="C96" s="158" t="s">
        <v>223</v>
      </c>
      <c r="D96" s="186">
        <f t="shared" si="4"/>
        <v>12161</v>
      </c>
      <c r="E96" s="253">
        <v>17511.84</v>
      </c>
      <c r="F96" s="135" t="s">
        <v>488</v>
      </c>
      <c r="G96" s="50">
        <f t="shared" si="15"/>
        <v>28018.944</v>
      </c>
      <c r="I96" s="136" t="str">
        <f t="shared" si="29"/>
        <v>KSU-2</v>
      </c>
      <c r="J96" s="136" t="str">
        <f t="shared" si="28"/>
        <v>Стеллаж средний узкий</v>
      </c>
      <c r="K96" s="136" t="str">
        <f t="shared" si="28"/>
        <v>401*432*1260</v>
      </c>
      <c r="L96" s="136">
        <v>1</v>
      </c>
      <c r="M96" s="137">
        <f t="shared" si="30"/>
        <v>4980</v>
      </c>
      <c r="O96" s="136" t="str">
        <f>A144</f>
        <v>NZ 60-100</v>
      </c>
      <c r="P96" s="136" t="str">
        <f>B144</f>
        <v>Опора для шкафов (металл)</v>
      </c>
      <c r="Q96" s="136" t="str">
        <f>C144</f>
        <v>40*40*100</v>
      </c>
      <c r="R96" s="136">
        <v>4</v>
      </c>
      <c r="S96" s="136">
        <f t="shared" si="9"/>
        <v>415</v>
      </c>
      <c r="U96" s="136" t="str">
        <f t="shared" ref="U96:W97" si="38">A125</f>
        <v>KS-2 R (L)</v>
      </c>
      <c r="V96" s="136" t="str">
        <f t="shared" si="38"/>
        <v>Дверь средняя левая стекло матовое в раме</v>
      </c>
      <c r="W96" s="136" t="str">
        <f t="shared" si="38"/>
        <v>396*1097*20</v>
      </c>
      <c r="X96" s="136">
        <v>1</v>
      </c>
      <c r="Y96" s="136">
        <f>D125</f>
        <v>5521</v>
      </c>
    </row>
    <row r="97" spans="1:31" ht="16.5" customHeight="1" thickBot="1" x14ac:dyDescent="0.3">
      <c r="A97" s="159" t="s">
        <v>393</v>
      </c>
      <c r="B97" s="202" t="s">
        <v>247</v>
      </c>
      <c r="C97" s="152" t="s">
        <v>223</v>
      </c>
      <c r="D97" s="213">
        <f t="shared" si="4"/>
        <v>12161</v>
      </c>
      <c r="E97" s="249">
        <v>17511.84</v>
      </c>
      <c r="F97" s="135" t="s">
        <v>489</v>
      </c>
      <c r="G97" s="50">
        <f t="shared" si="15"/>
        <v>28018.944</v>
      </c>
      <c r="I97" s="136" t="str">
        <f t="shared" si="29"/>
        <v>KSU-2</v>
      </c>
      <c r="J97" s="136" t="str">
        <f t="shared" si="28"/>
        <v>Стеллаж средний узкий</v>
      </c>
      <c r="K97" s="136" t="str">
        <f t="shared" si="28"/>
        <v>401*432*1260</v>
      </c>
      <c r="L97" s="136">
        <v>1</v>
      </c>
      <c r="M97" s="137">
        <f t="shared" si="30"/>
        <v>4980</v>
      </c>
      <c r="O97" s="136" t="str">
        <f>A144</f>
        <v>NZ 60-100</v>
      </c>
      <c r="P97" s="136" t="str">
        <f>B144</f>
        <v>Опора для шкафов (металл)</v>
      </c>
      <c r="Q97" s="136" t="str">
        <f>C144</f>
        <v>40*40*100</v>
      </c>
      <c r="R97" s="136">
        <v>4</v>
      </c>
      <c r="S97" s="136">
        <f t="shared" si="9"/>
        <v>415</v>
      </c>
      <c r="U97" s="136" t="str">
        <f t="shared" si="38"/>
        <v>KS-2 R (R)</v>
      </c>
      <c r="V97" s="136" t="str">
        <f t="shared" si="38"/>
        <v>Дверь средняя правая стекло матовое в раме</v>
      </c>
      <c r="W97" s="136" t="str">
        <f t="shared" si="38"/>
        <v>396*1097*20</v>
      </c>
      <c r="X97" s="136">
        <v>1</v>
      </c>
      <c r="Y97" s="136">
        <f>D126</f>
        <v>5521</v>
      </c>
    </row>
    <row r="98" spans="1:31" ht="16.5" customHeight="1" x14ac:dyDescent="0.25">
      <c r="A98" s="156" t="s">
        <v>55</v>
      </c>
      <c r="B98" s="200" t="s">
        <v>18</v>
      </c>
      <c r="C98" s="215" t="s">
        <v>248</v>
      </c>
      <c r="D98" s="186">
        <f t="shared" si="4"/>
        <v>5559</v>
      </c>
      <c r="E98" s="254">
        <v>8004.9600000000009</v>
      </c>
      <c r="F98" s="135" t="s">
        <v>535</v>
      </c>
      <c r="G98" s="50">
        <f t="shared" si="15"/>
        <v>12807.936000000002</v>
      </c>
      <c r="I98" s="136" t="str">
        <f>A$135</f>
        <v>KSU-3</v>
      </c>
      <c r="J98" s="136" t="str">
        <f t="shared" ref="J98:K104" si="39">B$135</f>
        <v>Стеллаж низкий узкий</v>
      </c>
      <c r="K98" s="136" t="str">
        <f t="shared" si="39"/>
        <v>401*432*958</v>
      </c>
      <c r="L98" s="136">
        <v>1</v>
      </c>
      <c r="M98" s="137">
        <f>D$135</f>
        <v>3899</v>
      </c>
      <c r="O98" s="136" t="str">
        <f>A144</f>
        <v>NZ 60-100</v>
      </c>
      <c r="P98" s="136" t="str">
        <f>B144</f>
        <v>Опора для шкафов (металл)</v>
      </c>
      <c r="Q98" s="136" t="str">
        <f>C144</f>
        <v>40*40*100</v>
      </c>
      <c r="R98" s="136">
        <v>4</v>
      </c>
      <c r="S98" s="136">
        <f t="shared" si="9"/>
        <v>415</v>
      </c>
    </row>
    <row r="99" spans="1:31" ht="16.5" customHeight="1" x14ac:dyDescent="0.25">
      <c r="A99" s="157" t="s">
        <v>394</v>
      </c>
      <c r="B99" s="201" t="s">
        <v>255</v>
      </c>
      <c r="C99" s="158" t="s">
        <v>248</v>
      </c>
      <c r="D99" s="186">
        <f t="shared" si="4"/>
        <v>6857</v>
      </c>
      <c r="E99" s="253">
        <v>9874.08</v>
      </c>
      <c r="F99" s="135" t="s">
        <v>490</v>
      </c>
      <c r="G99" s="50">
        <f t="shared" si="15"/>
        <v>15798.527999999998</v>
      </c>
      <c r="I99" s="136" t="str">
        <f t="shared" ref="I99:I104" si="40">A$135</f>
        <v>KSU-3</v>
      </c>
      <c r="J99" s="136" t="str">
        <f t="shared" si="39"/>
        <v>Стеллаж низкий узкий</v>
      </c>
      <c r="K99" s="136" t="str">
        <f t="shared" si="39"/>
        <v>401*432*958</v>
      </c>
      <c r="L99" s="136">
        <v>1</v>
      </c>
      <c r="M99" s="137">
        <f t="shared" ref="M99:M104" si="41">D$135</f>
        <v>3899</v>
      </c>
      <c r="O99" s="136" t="str">
        <f>A144</f>
        <v>NZ 60-100</v>
      </c>
      <c r="P99" s="136" t="str">
        <f>B144</f>
        <v>Опора для шкафов (металл)</v>
      </c>
      <c r="Q99" s="136" t="str">
        <f>C144</f>
        <v>40*40*100</v>
      </c>
      <c r="R99" s="136">
        <v>4</v>
      </c>
      <c r="S99" s="136">
        <f t="shared" si="9"/>
        <v>415</v>
      </c>
      <c r="U99" s="136" t="str">
        <f t="shared" ref="U99:W100" si="42">A119</f>
        <v>KD-3 (L)</v>
      </c>
      <c r="V99" s="136" t="str">
        <f t="shared" si="42"/>
        <v>Дверь низкая ЛДСП левая</v>
      </c>
      <c r="W99" s="136" t="str">
        <f t="shared" si="42"/>
        <v>396*795*18</v>
      </c>
      <c r="X99" s="136">
        <v>1</v>
      </c>
      <c r="Y99" s="136">
        <f>D119</f>
        <v>1298</v>
      </c>
    </row>
    <row r="100" spans="1:31" ht="16.5" customHeight="1" x14ac:dyDescent="0.25">
      <c r="A100" s="157" t="s">
        <v>395</v>
      </c>
      <c r="B100" s="201" t="s">
        <v>256</v>
      </c>
      <c r="C100" s="158" t="s">
        <v>248</v>
      </c>
      <c r="D100" s="186">
        <f t="shared" si="4"/>
        <v>6857</v>
      </c>
      <c r="E100" s="253">
        <v>9874.08</v>
      </c>
      <c r="F100" s="135" t="s">
        <v>491</v>
      </c>
      <c r="G100" s="50">
        <f t="shared" si="15"/>
        <v>15798.527999999998</v>
      </c>
      <c r="I100" s="136" t="str">
        <f t="shared" si="40"/>
        <v>KSU-3</v>
      </c>
      <c r="J100" s="136" t="str">
        <f t="shared" si="39"/>
        <v>Стеллаж низкий узкий</v>
      </c>
      <c r="K100" s="136" t="str">
        <f t="shared" si="39"/>
        <v>401*432*958</v>
      </c>
      <c r="L100" s="136">
        <v>1</v>
      </c>
      <c r="M100" s="137">
        <f t="shared" si="41"/>
        <v>3899</v>
      </c>
      <c r="O100" s="136" t="str">
        <f>A144</f>
        <v>NZ 60-100</v>
      </c>
      <c r="P100" s="136" t="str">
        <f>B144</f>
        <v>Опора для шкафов (металл)</v>
      </c>
      <c r="Q100" s="136" t="str">
        <f>C144</f>
        <v>40*40*100</v>
      </c>
      <c r="R100" s="136">
        <v>4</v>
      </c>
      <c r="S100" s="136">
        <f t="shared" si="9"/>
        <v>415</v>
      </c>
      <c r="U100" s="136" t="str">
        <f t="shared" si="42"/>
        <v>KD-3 (R)</v>
      </c>
      <c r="V100" s="136" t="str">
        <f t="shared" si="42"/>
        <v>Дверь низкая ЛДСП правая</v>
      </c>
      <c r="W100" s="136" t="str">
        <f t="shared" si="42"/>
        <v>396*795*18</v>
      </c>
      <c r="X100" s="136">
        <v>1</v>
      </c>
      <c r="Y100" s="136">
        <f>D120</f>
        <v>1298</v>
      </c>
    </row>
    <row r="101" spans="1:31" ht="16.5" customHeight="1" x14ac:dyDescent="0.25">
      <c r="A101" s="157" t="s">
        <v>396</v>
      </c>
      <c r="B101" s="201" t="s">
        <v>257</v>
      </c>
      <c r="C101" s="158" t="s">
        <v>248</v>
      </c>
      <c r="D101" s="186">
        <f t="shared" ref="D101:D110" si="43">L101*M101+R101*S101+X101*Y101+AD101*AE101+AJ101*AK101+AP101*AQ101+AV101*AW101</f>
        <v>7282</v>
      </c>
      <c r="E101" s="253">
        <v>10486.08</v>
      </c>
      <c r="F101" s="135" t="s">
        <v>492</v>
      </c>
      <c r="G101" s="50">
        <f t="shared" si="15"/>
        <v>16777.727999999999</v>
      </c>
      <c r="I101" s="136" t="str">
        <f t="shared" si="40"/>
        <v>KSU-3</v>
      </c>
      <c r="J101" s="136" t="str">
        <f t="shared" si="39"/>
        <v>Стеллаж низкий узкий</v>
      </c>
      <c r="K101" s="136" t="str">
        <f t="shared" si="39"/>
        <v>401*432*958</v>
      </c>
      <c r="L101" s="136">
        <v>1</v>
      </c>
      <c r="M101" s="137">
        <f t="shared" si="41"/>
        <v>3899</v>
      </c>
      <c r="O101" s="136" t="str">
        <f>A144</f>
        <v>NZ 60-100</v>
      </c>
      <c r="P101" s="136" t="str">
        <f>B144</f>
        <v>Опора для шкафов (металл)</v>
      </c>
      <c r="Q101" s="136" t="str">
        <f>C144</f>
        <v>40*40*100</v>
      </c>
      <c r="R101" s="136">
        <v>4</v>
      </c>
      <c r="S101" s="136">
        <f t="shared" si="9"/>
        <v>415</v>
      </c>
      <c r="U101" s="136" t="str">
        <f t="shared" ref="U101:W102" si="44">A123</f>
        <v>KS-3 (L)</v>
      </c>
      <c r="V101" s="136" t="str">
        <f t="shared" si="44"/>
        <v>Дверь низкая левая стекло матовое</v>
      </c>
      <c r="W101" s="136" t="str">
        <f t="shared" si="44"/>
        <v>396*795*4</v>
      </c>
      <c r="X101" s="136">
        <v>1</v>
      </c>
      <c r="Y101" s="136">
        <f>D123</f>
        <v>1278</v>
      </c>
      <c r="AA101" s="136" t="str">
        <f t="shared" ref="AA101:AC102" si="45">A$145</f>
        <v>KF-1</v>
      </c>
      <c r="AB101" s="136" t="str">
        <f t="shared" si="45"/>
        <v>Фурнитура для стекло (сатин.)</v>
      </c>
      <c r="AC101" s="136">
        <f t="shared" si="45"/>
        <v>0</v>
      </c>
      <c r="AD101" s="136">
        <v>1</v>
      </c>
      <c r="AE101" s="136">
        <f>D$145</f>
        <v>445</v>
      </c>
    </row>
    <row r="102" spans="1:31" ht="16.5" customHeight="1" x14ac:dyDescent="0.25">
      <c r="A102" s="157" t="s">
        <v>397</v>
      </c>
      <c r="B102" s="201" t="s">
        <v>258</v>
      </c>
      <c r="C102" s="158" t="s">
        <v>248</v>
      </c>
      <c r="D102" s="186">
        <f t="shared" si="43"/>
        <v>7282</v>
      </c>
      <c r="E102" s="253">
        <v>10486.08</v>
      </c>
      <c r="F102" s="135" t="s">
        <v>493</v>
      </c>
      <c r="G102" s="50">
        <f t="shared" si="15"/>
        <v>16777.727999999999</v>
      </c>
      <c r="I102" s="136" t="str">
        <f t="shared" si="40"/>
        <v>KSU-3</v>
      </c>
      <c r="J102" s="136" t="str">
        <f t="shared" si="39"/>
        <v>Стеллаж низкий узкий</v>
      </c>
      <c r="K102" s="136" t="str">
        <f t="shared" si="39"/>
        <v>401*432*958</v>
      </c>
      <c r="L102" s="136">
        <v>1</v>
      </c>
      <c r="M102" s="137">
        <f t="shared" si="41"/>
        <v>3899</v>
      </c>
      <c r="O102" s="136" t="str">
        <f>A144</f>
        <v>NZ 60-100</v>
      </c>
      <c r="P102" s="136" t="str">
        <f>B144</f>
        <v>Опора для шкафов (металл)</v>
      </c>
      <c r="Q102" s="136" t="str">
        <f>C144</f>
        <v>40*40*100</v>
      </c>
      <c r="R102" s="136">
        <v>4</v>
      </c>
      <c r="S102" s="136">
        <f t="shared" si="9"/>
        <v>415</v>
      </c>
      <c r="U102" s="136" t="str">
        <f t="shared" si="44"/>
        <v>KS-3 (R)</v>
      </c>
      <c r="V102" s="136" t="str">
        <f t="shared" si="44"/>
        <v>Дверь низкая правая стекло матовое</v>
      </c>
      <c r="W102" s="136" t="str">
        <f t="shared" si="44"/>
        <v>396*795*4</v>
      </c>
      <c r="X102" s="136">
        <v>1</v>
      </c>
      <c r="Y102" s="136">
        <f>D124</f>
        <v>1278</v>
      </c>
      <c r="AA102" s="136" t="str">
        <f t="shared" si="45"/>
        <v>KF-1</v>
      </c>
      <c r="AB102" s="136" t="str">
        <f t="shared" si="45"/>
        <v>Фурнитура для стекло (сатин.)</v>
      </c>
      <c r="AC102" s="136">
        <f t="shared" si="45"/>
        <v>0</v>
      </c>
      <c r="AD102" s="136">
        <v>1</v>
      </c>
      <c r="AE102" s="136">
        <f>D$145</f>
        <v>445</v>
      </c>
    </row>
    <row r="103" spans="1:31" ht="16.5" customHeight="1" x14ac:dyDescent="0.25">
      <c r="A103" s="157" t="s">
        <v>398</v>
      </c>
      <c r="B103" s="201" t="s">
        <v>259</v>
      </c>
      <c r="C103" s="158" t="s">
        <v>248</v>
      </c>
      <c r="D103" s="186">
        <f t="shared" si="43"/>
        <v>9595</v>
      </c>
      <c r="E103" s="253">
        <v>13816.8</v>
      </c>
      <c r="F103" s="135" t="s">
        <v>494</v>
      </c>
      <c r="G103" s="50">
        <f t="shared" si="15"/>
        <v>22106.879999999997</v>
      </c>
      <c r="I103" s="136" t="str">
        <f t="shared" si="40"/>
        <v>KSU-3</v>
      </c>
      <c r="J103" s="136" t="str">
        <f t="shared" si="39"/>
        <v>Стеллаж низкий узкий</v>
      </c>
      <c r="K103" s="136" t="str">
        <f t="shared" si="39"/>
        <v>401*432*958</v>
      </c>
      <c r="L103" s="136">
        <v>1</v>
      </c>
      <c r="M103" s="137">
        <f t="shared" si="41"/>
        <v>3899</v>
      </c>
      <c r="O103" s="136" t="str">
        <f>A144</f>
        <v>NZ 60-100</v>
      </c>
      <c r="P103" s="136" t="str">
        <f>B144</f>
        <v>Опора для шкафов (металл)</v>
      </c>
      <c r="Q103" s="136" t="str">
        <f>C144</f>
        <v>40*40*100</v>
      </c>
      <c r="R103" s="136">
        <v>4</v>
      </c>
      <c r="S103" s="136">
        <f t="shared" si="9"/>
        <v>415</v>
      </c>
      <c r="U103" s="136" t="str">
        <f t="shared" ref="U103:W104" si="46">A127</f>
        <v>KS-3 R (L)</v>
      </c>
      <c r="V103" s="136" t="str">
        <f t="shared" si="46"/>
        <v>Дверь низкая левая стекло матовое в раме</v>
      </c>
      <c r="W103" s="136" t="str">
        <f t="shared" si="46"/>
        <v>396*795*20</v>
      </c>
      <c r="X103" s="136">
        <v>1</v>
      </c>
      <c r="Y103" s="136">
        <f>D127</f>
        <v>4036</v>
      </c>
    </row>
    <row r="104" spans="1:31" ht="16.5" customHeight="1" thickBot="1" x14ac:dyDescent="0.3">
      <c r="A104" s="159" t="s">
        <v>399</v>
      </c>
      <c r="B104" s="202" t="s">
        <v>260</v>
      </c>
      <c r="C104" s="152" t="s">
        <v>248</v>
      </c>
      <c r="D104" s="213">
        <f t="shared" si="43"/>
        <v>9595</v>
      </c>
      <c r="E104" s="249">
        <v>13816.8</v>
      </c>
      <c r="F104" s="135" t="s">
        <v>495</v>
      </c>
      <c r="G104" s="50">
        <f t="shared" si="15"/>
        <v>22106.879999999997</v>
      </c>
      <c r="I104" s="136" t="str">
        <f t="shared" si="40"/>
        <v>KSU-3</v>
      </c>
      <c r="J104" s="136" t="str">
        <f t="shared" si="39"/>
        <v>Стеллаж низкий узкий</v>
      </c>
      <c r="K104" s="136" t="str">
        <f t="shared" si="39"/>
        <v>401*432*958</v>
      </c>
      <c r="L104" s="136">
        <v>1</v>
      </c>
      <c r="M104" s="137">
        <f t="shared" si="41"/>
        <v>3899</v>
      </c>
      <c r="O104" s="136" t="str">
        <f>A144</f>
        <v>NZ 60-100</v>
      </c>
      <c r="P104" s="136" t="str">
        <f>B144</f>
        <v>Опора для шкафов (металл)</v>
      </c>
      <c r="Q104" s="136" t="str">
        <f>C144</f>
        <v>40*40*100</v>
      </c>
      <c r="R104" s="136">
        <v>4</v>
      </c>
      <c r="S104" s="136">
        <f t="shared" si="9"/>
        <v>415</v>
      </c>
      <c r="U104" s="136" t="str">
        <f t="shared" si="46"/>
        <v>KS-3 R (R)</v>
      </c>
      <c r="V104" s="136" t="str">
        <f t="shared" si="46"/>
        <v>Дверь низкая правая стекло матовое в раме</v>
      </c>
      <c r="W104" s="136" t="str">
        <f t="shared" si="46"/>
        <v>396*795*20</v>
      </c>
      <c r="X104" s="136">
        <v>1</v>
      </c>
      <c r="Y104" s="136">
        <f>D128</f>
        <v>4036</v>
      </c>
    </row>
    <row r="105" spans="1:31" ht="16.5" customHeight="1" x14ac:dyDescent="0.25">
      <c r="A105" s="164" t="s">
        <v>292</v>
      </c>
      <c r="B105" s="204" t="s">
        <v>293</v>
      </c>
      <c r="C105" s="38" t="s">
        <v>294</v>
      </c>
      <c r="D105" s="186">
        <f t="shared" si="43"/>
        <v>7646</v>
      </c>
      <c r="E105" s="255">
        <v>11010.240000000002</v>
      </c>
      <c r="F105" s="221" t="s">
        <v>770</v>
      </c>
      <c r="G105" s="50">
        <f t="shared" si="15"/>
        <v>17616.384000000002</v>
      </c>
      <c r="I105" s="136" t="str">
        <f t="shared" ref="I105:K110" si="47">A166</f>
        <v>VR.S-SP-5-60.1G</v>
      </c>
      <c r="J105" s="136" t="str">
        <f t="shared" si="47"/>
        <v>Столешница круглая стола журнального</v>
      </c>
      <c r="K105" s="136" t="str">
        <f t="shared" si="47"/>
        <v>600x600x22/25</v>
      </c>
      <c r="L105" s="136">
        <v>1</v>
      </c>
      <c r="M105" s="137">
        <f t="shared" ref="M105:M110" si="48">D166</f>
        <v>1339</v>
      </c>
      <c r="O105" s="136" t="str">
        <f t="shared" ref="O105:Q108" si="49">A172</f>
        <v>КРУГ.ОСН-36</v>
      </c>
      <c r="P105" s="136" t="str">
        <f t="shared" si="49"/>
        <v>Основание стола круглое D=360*8</v>
      </c>
      <c r="Q105" s="136" t="str">
        <f t="shared" si="49"/>
        <v>360х360х8</v>
      </c>
      <c r="R105" s="136">
        <v>1</v>
      </c>
      <c r="S105" s="136">
        <f>D172</f>
        <v>4519</v>
      </c>
      <c r="U105" s="136" t="str">
        <f t="shared" ref="U105:W108" si="50">A176</f>
        <v>КРУГ.ОП-4</v>
      </c>
      <c r="V105" s="136" t="str">
        <f t="shared" si="50"/>
        <v>Опора стола круглая</v>
      </c>
      <c r="W105" s="136" t="str">
        <f t="shared" si="50"/>
        <v>D=76x411</v>
      </c>
      <c r="X105" s="136">
        <v>1</v>
      </c>
      <c r="Y105" s="136">
        <f>D176</f>
        <v>1788</v>
      </c>
    </row>
    <row r="106" spans="1:31" ht="16.5" customHeight="1" x14ac:dyDescent="0.25">
      <c r="A106" s="165" t="s">
        <v>295</v>
      </c>
      <c r="B106" s="205" t="s">
        <v>296</v>
      </c>
      <c r="C106" s="166" t="s">
        <v>294</v>
      </c>
      <c r="D106" s="186">
        <f t="shared" si="43"/>
        <v>8150</v>
      </c>
      <c r="E106" s="253">
        <v>11736</v>
      </c>
      <c r="F106" s="221" t="s">
        <v>771</v>
      </c>
      <c r="G106" s="50">
        <f t="shared" si="15"/>
        <v>18777.599999999999</v>
      </c>
      <c r="I106" s="136" t="str">
        <f t="shared" si="47"/>
        <v>VR.S-SP-5-60.2G</v>
      </c>
      <c r="J106" s="136" t="str">
        <f t="shared" si="47"/>
        <v>Столешница квадратная стола журнального</v>
      </c>
      <c r="K106" s="136" t="str">
        <f t="shared" si="47"/>
        <v>600x600x22/25</v>
      </c>
      <c r="L106" s="136">
        <v>1</v>
      </c>
      <c r="M106" s="137">
        <f t="shared" si="48"/>
        <v>1331</v>
      </c>
      <c r="O106" s="136" t="str">
        <f t="shared" si="49"/>
        <v>КВАД.ОСН-36</v>
      </c>
      <c r="P106" s="136" t="str">
        <f t="shared" si="49"/>
        <v>Основание стола квадратное</v>
      </c>
      <c r="Q106" s="136" t="str">
        <f t="shared" si="49"/>
        <v>360х360х8</v>
      </c>
      <c r="R106" s="136">
        <v>1</v>
      </c>
      <c r="S106" s="136">
        <f>D173</f>
        <v>4519</v>
      </c>
      <c r="U106" s="136" t="str">
        <f t="shared" si="50"/>
        <v>КВАД.ОП-4</v>
      </c>
      <c r="V106" s="136" t="str">
        <f t="shared" si="50"/>
        <v>Опора стола квадратная</v>
      </c>
      <c r="W106" s="136" t="str">
        <f t="shared" si="50"/>
        <v>100x100x411</v>
      </c>
      <c r="X106" s="136">
        <v>1</v>
      </c>
      <c r="Y106" s="136">
        <f>D177</f>
        <v>2300</v>
      </c>
    </row>
    <row r="107" spans="1:31" ht="16.5" customHeight="1" x14ac:dyDescent="0.25">
      <c r="A107" s="165" t="s">
        <v>297</v>
      </c>
      <c r="B107" s="205" t="s">
        <v>298</v>
      </c>
      <c r="C107" s="166" t="s">
        <v>299</v>
      </c>
      <c r="D107" s="186">
        <f t="shared" si="43"/>
        <v>12206</v>
      </c>
      <c r="E107" s="253">
        <v>17576.64</v>
      </c>
      <c r="F107" s="221" t="s">
        <v>772</v>
      </c>
      <c r="G107" s="50">
        <f t="shared" si="15"/>
        <v>28122.623999999996</v>
      </c>
      <c r="I107" s="136" t="str">
        <f t="shared" si="47"/>
        <v>VR.S-SP-5-90.1</v>
      </c>
      <c r="J107" s="136" t="str">
        <f t="shared" si="47"/>
        <v>Столешница круглая</v>
      </c>
      <c r="K107" s="136" t="str">
        <f t="shared" si="47"/>
        <v>900x900x22/25</v>
      </c>
      <c r="L107" s="136">
        <v>1</v>
      </c>
      <c r="M107" s="137">
        <f t="shared" si="48"/>
        <v>2712</v>
      </c>
      <c r="O107" s="136" t="str">
        <f t="shared" si="49"/>
        <v>КРУГ.ОСН-49</v>
      </c>
      <c r="P107" s="136" t="str">
        <f t="shared" si="49"/>
        <v>Основание стола круглое D=490*8</v>
      </c>
      <c r="Q107" s="136" t="str">
        <f t="shared" si="49"/>
        <v>460х460х8</v>
      </c>
      <c r="R107" s="136">
        <v>1</v>
      </c>
      <c r="S107" s="136">
        <f>D174</f>
        <v>7459</v>
      </c>
      <c r="U107" s="136" t="str">
        <f t="shared" si="50"/>
        <v>КРУГ.ОП-7</v>
      </c>
      <c r="V107" s="136" t="str">
        <f t="shared" si="50"/>
        <v>Опора стола круглая</v>
      </c>
      <c r="W107" s="136" t="str">
        <f t="shared" si="50"/>
        <v>D=76x711</v>
      </c>
      <c r="X107" s="136">
        <v>1</v>
      </c>
      <c r="Y107" s="136">
        <f>D178</f>
        <v>2035</v>
      </c>
    </row>
    <row r="108" spans="1:31" ht="16.5" customHeight="1" x14ac:dyDescent="0.25">
      <c r="A108" s="165" t="s">
        <v>300</v>
      </c>
      <c r="B108" s="205" t="s">
        <v>301</v>
      </c>
      <c r="C108" s="166" t="s">
        <v>299</v>
      </c>
      <c r="D108" s="186">
        <f t="shared" si="43"/>
        <v>13065</v>
      </c>
      <c r="E108" s="253">
        <v>18813.599999999999</v>
      </c>
      <c r="F108" s="221" t="s">
        <v>773</v>
      </c>
      <c r="G108" s="50">
        <f t="shared" si="15"/>
        <v>30101.759999999995</v>
      </c>
      <c r="I108" s="136" t="str">
        <f t="shared" si="47"/>
        <v>VR.S-SP-5-90.2</v>
      </c>
      <c r="J108" s="136" t="str">
        <f t="shared" si="47"/>
        <v>Столешница квадратная</v>
      </c>
      <c r="K108" s="136" t="str">
        <f t="shared" si="47"/>
        <v>900x900x22/25</v>
      </c>
      <c r="L108" s="136">
        <v>1</v>
      </c>
      <c r="M108" s="137">
        <f t="shared" si="48"/>
        <v>2699</v>
      </c>
      <c r="O108" s="136" t="str">
        <f t="shared" si="49"/>
        <v>КВАД.ОСН-49</v>
      </c>
      <c r="P108" s="136" t="str">
        <f t="shared" si="49"/>
        <v>+</v>
      </c>
      <c r="Q108" s="136" t="str">
        <f t="shared" si="49"/>
        <v>460х460х8</v>
      </c>
      <c r="R108" s="136">
        <v>1</v>
      </c>
      <c r="S108" s="136">
        <f>D175</f>
        <v>7430</v>
      </c>
      <c r="U108" s="136" t="str">
        <f t="shared" si="50"/>
        <v>КВАД.ОП-7</v>
      </c>
      <c r="V108" s="136" t="str">
        <f t="shared" si="50"/>
        <v>Опора стола квадратная</v>
      </c>
      <c r="W108" s="136" t="str">
        <f t="shared" si="50"/>
        <v>100x100x711</v>
      </c>
      <c r="X108" s="136">
        <v>1</v>
      </c>
      <c r="Y108" s="136">
        <f>D179</f>
        <v>2936</v>
      </c>
    </row>
    <row r="109" spans="1:31" ht="16.5" customHeight="1" x14ac:dyDescent="0.25">
      <c r="A109" s="165" t="s">
        <v>302</v>
      </c>
      <c r="B109" s="205" t="s">
        <v>303</v>
      </c>
      <c r="C109" s="166" t="s">
        <v>304</v>
      </c>
      <c r="D109" s="186">
        <f t="shared" si="43"/>
        <v>24244</v>
      </c>
      <c r="E109" s="253">
        <v>34911.360000000001</v>
      </c>
      <c r="F109" s="221" t="s">
        <v>774</v>
      </c>
      <c r="G109" s="50">
        <f t="shared" si="15"/>
        <v>55858.175999999999</v>
      </c>
      <c r="I109" s="136" t="str">
        <f t="shared" si="47"/>
        <v>VR.S-SP-5-180.1</v>
      </c>
      <c r="J109" s="136" t="str">
        <f t="shared" si="47"/>
        <v>Столешница овальная</v>
      </c>
      <c r="K109" s="136" t="str">
        <f t="shared" si="47"/>
        <v>1800x900x22/25</v>
      </c>
      <c r="L109" s="136">
        <v>1</v>
      </c>
      <c r="M109" s="137">
        <f t="shared" si="48"/>
        <v>5256</v>
      </c>
      <c r="O109" s="136" t="str">
        <f t="shared" ref="O109:Q110" si="51">A174</f>
        <v>КРУГ.ОСН-49</v>
      </c>
      <c r="P109" s="136" t="str">
        <f t="shared" si="51"/>
        <v>Основание стола круглое D=490*8</v>
      </c>
      <c r="Q109" s="136" t="str">
        <f t="shared" si="51"/>
        <v>460х460х8</v>
      </c>
      <c r="R109" s="136">
        <v>2</v>
      </c>
      <c r="S109" s="136">
        <f>D174</f>
        <v>7459</v>
      </c>
      <c r="U109" s="136" t="str">
        <f t="shared" ref="U109:W110" si="52">A178</f>
        <v>КРУГ.ОП-7</v>
      </c>
      <c r="V109" s="136" t="str">
        <f t="shared" si="52"/>
        <v>Опора стола круглая</v>
      </c>
      <c r="W109" s="136" t="str">
        <f t="shared" si="52"/>
        <v>D=76x711</v>
      </c>
      <c r="X109" s="136">
        <v>2</v>
      </c>
      <c r="Y109" s="136">
        <f>D178</f>
        <v>2035</v>
      </c>
    </row>
    <row r="110" spans="1:31" ht="16.5" customHeight="1" thickBot="1" x14ac:dyDescent="0.3">
      <c r="A110" s="167" t="s">
        <v>305</v>
      </c>
      <c r="B110" s="46" t="s">
        <v>306</v>
      </c>
      <c r="C110" s="47" t="s">
        <v>304</v>
      </c>
      <c r="D110" s="213">
        <f t="shared" si="43"/>
        <v>25935</v>
      </c>
      <c r="E110" s="249">
        <v>37346.400000000001</v>
      </c>
      <c r="F110" s="221" t="s">
        <v>775</v>
      </c>
      <c r="G110" s="50">
        <f t="shared" si="15"/>
        <v>59754.240000000005</v>
      </c>
      <c r="I110" s="136" t="str">
        <f t="shared" si="47"/>
        <v>VR.S-SP-5-180.2</v>
      </c>
      <c r="J110" s="136" t="str">
        <f t="shared" si="47"/>
        <v>Столешница прямоугольная</v>
      </c>
      <c r="K110" s="136" t="str">
        <f t="shared" si="47"/>
        <v>1800x900x22/25</v>
      </c>
      <c r="L110" s="136">
        <v>1</v>
      </c>
      <c r="M110" s="137">
        <f t="shared" si="48"/>
        <v>5203</v>
      </c>
      <c r="O110" s="136" t="str">
        <f t="shared" si="51"/>
        <v>КВАД.ОСН-49</v>
      </c>
      <c r="P110" s="136" t="str">
        <f t="shared" si="51"/>
        <v>+</v>
      </c>
      <c r="Q110" s="136" t="str">
        <f t="shared" si="51"/>
        <v>460х460х8</v>
      </c>
      <c r="R110" s="136">
        <v>2</v>
      </c>
      <c r="S110" s="136">
        <f>D175</f>
        <v>7430</v>
      </c>
      <c r="U110" s="136" t="str">
        <f t="shared" si="52"/>
        <v>КВАД.ОП-7</v>
      </c>
      <c r="V110" s="136" t="str">
        <f t="shared" si="52"/>
        <v>Опора стола квадратная</v>
      </c>
      <c r="W110" s="136" t="str">
        <f t="shared" si="52"/>
        <v>100x100x711</v>
      </c>
      <c r="X110" s="136">
        <v>2</v>
      </c>
      <c r="Y110" s="136">
        <f>D179</f>
        <v>2936</v>
      </c>
    </row>
    <row r="111" spans="1:31" ht="30" x14ac:dyDescent="0.25">
      <c r="A111" s="139" t="s">
        <v>46</v>
      </c>
      <c r="B111" s="201" t="s">
        <v>152</v>
      </c>
      <c r="C111" s="140" t="s">
        <v>153</v>
      </c>
      <c r="D111" s="186">
        <v>2552</v>
      </c>
      <c r="E111" s="248">
        <v>3674.88</v>
      </c>
      <c r="F111" s="135" t="s">
        <v>410</v>
      </c>
      <c r="G111" s="50">
        <f t="shared" si="15"/>
        <v>5879.808</v>
      </c>
    </row>
    <row r="112" spans="1:31" ht="30" x14ac:dyDescent="0.25">
      <c r="A112" s="139" t="s">
        <v>47</v>
      </c>
      <c r="B112" s="201" t="s">
        <v>152</v>
      </c>
      <c r="C112" s="140" t="s">
        <v>154</v>
      </c>
      <c r="D112" s="186">
        <v>4036</v>
      </c>
      <c r="E112" s="248">
        <v>5811.84</v>
      </c>
      <c r="F112" s="135" t="s">
        <v>404</v>
      </c>
      <c r="G112" s="50">
        <f t="shared" si="15"/>
        <v>9298.9439999999995</v>
      </c>
    </row>
    <row r="113" spans="1:7" ht="30" x14ac:dyDescent="0.25">
      <c r="A113" s="139" t="s">
        <v>151</v>
      </c>
      <c r="B113" s="201" t="s">
        <v>152</v>
      </c>
      <c r="C113" s="140" t="s">
        <v>155</v>
      </c>
      <c r="D113" s="186">
        <v>4207</v>
      </c>
      <c r="E113" s="248">
        <v>6058.08</v>
      </c>
      <c r="F113" s="135" t="s">
        <v>519</v>
      </c>
      <c r="G113" s="50">
        <f t="shared" si="15"/>
        <v>9692.9279999999999</v>
      </c>
    </row>
    <row r="114" spans="1:7" ht="16.5" customHeight="1" thickBot="1" x14ac:dyDescent="0.25">
      <c r="A114" s="168" t="s">
        <v>744</v>
      </c>
      <c r="B114" s="206"/>
      <c r="C114" s="169"/>
      <c r="D114" s="187"/>
      <c r="E114" s="256"/>
      <c r="G114" s="50">
        <f t="shared" si="15"/>
        <v>0</v>
      </c>
    </row>
    <row r="115" spans="1:7" ht="16.5" customHeight="1" x14ac:dyDescent="0.2">
      <c r="A115" s="156" t="s">
        <v>261</v>
      </c>
      <c r="B115" s="200" t="s">
        <v>267</v>
      </c>
      <c r="C115" s="151" t="s">
        <v>281</v>
      </c>
      <c r="D115" s="188">
        <v>2315</v>
      </c>
      <c r="E115" s="254">
        <v>3333.6</v>
      </c>
      <c r="F115" s="135" t="s">
        <v>405</v>
      </c>
      <c r="G115" s="50">
        <f t="shared" si="15"/>
        <v>5333.76</v>
      </c>
    </row>
    <row r="116" spans="1:7" ht="16.5" customHeight="1" x14ac:dyDescent="0.2">
      <c r="A116" s="157" t="s">
        <v>262</v>
      </c>
      <c r="B116" s="201" t="s">
        <v>268</v>
      </c>
      <c r="C116" s="158" t="s">
        <v>281</v>
      </c>
      <c r="D116" s="189">
        <v>2315</v>
      </c>
      <c r="E116" s="253">
        <v>3333.6</v>
      </c>
      <c r="F116" s="135" t="s">
        <v>411</v>
      </c>
      <c r="G116" s="50">
        <f t="shared" si="15"/>
        <v>5333.76</v>
      </c>
    </row>
    <row r="117" spans="1:7" ht="16.5" customHeight="1" x14ac:dyDescent="0.2">
      <c r="A117" s="157" t="s">
        <v>263</v>
      </c>
      <c r="B117" s="201" t="s">
        <v>269</v>
      </c>
      <c r="C117" s="158" t="s">
        <v>282</v>
      </c>
      <c r="D117" s="189">
        <v>1596</v>
      </c>
      <c r="E117" s="253">
        <v>2298.2400000000002</v>
      </c>
      <c r="F117" s="135" t="s">
        <v>412</v>
      </c>
      <c r="G117" s="50">
        <f t="shared" si="15"/>
        <v>3677.1840000000002</v>
      </c>
    </row>
    <row r="118" spans="1:7" ht="16.5" customHeight="1" x14ac:dyDescent="0.2">
      <c r="A118" s="157" t="s">
        <v>264</v>
      </c>
      <c r="B118" s="201" t="s">
        <v>270</v>
      </c>
      <c r="C118" s="158" t="s">
        <v>282</v>
      </c>
      <c r="D118" s="189">
        <v>1596</v>
      </c>
      <c r="E118" s="253">
        <v>2298.2400000000002</v>
      </c>
      <c r="F118" s="135" t="s">
        <v>407</v>
      </c>
      <c r="G118" s="50">
        <f t="shared" si="15"/>
        <v>3677.1840000000002</v>
      </c>
    </row>
    <row r="119" spans="1:7" ht="16.5" customHeight="1" x14ac:dyDescent="0.2">
      <c r="A119" s="157" t="s">
        <v>265</v>
      </c>
      <c r="B119" s="201" t="s">
        <v>271</v>
      </c>
      <c r="C119" s="158" t="s">
        <v>283</v>
      </c>
      <c r="D119" s="189">
        <v>1298</v>
      </c>
      <c r="E119" s="253">
        <v>1869.12</v>
      </c>
      <c r="F119" s="135" t="s">
        <v>413</v>
      </c>
      <c r="G119" s="50">
        <f t="shared" si="15"/>
        <v>2990.5919999999996</v>
      </c>
    </row>
    <row r="120" spans="1:7" ht="16.5" customHeight="1" thickBot="1" x14ac:dyDescent="0.25">
      <c r="A120" s="159" t="s">
        <v>266</v>
      </c>
      <c r="B120" s="202" t="s">
        <v>272</v>
      </c>
      <c r="C120" s="152" t="s">
        <v>283</v>
      </c>
      <c r="D120" s="190">
        <v>1298</v>
      </c>
      <c r="E120" s="249">
        <v>1869.12</v>
      </c>
      <c r="F120" s="135" t="s">
        <v>414</v>
      </c>
      <c r="G120" s="50">
        <f t="shared" si="15"/>
        <v>2990.5919999999996</v>
      </c>
    </row>
    <row r="121" spans="1:7" ht="16.5" customHeight="1" x14ac:dyDescent="0.2">
      <c r="A121" s="156" t="s">
        <v>273</v>
      </c>
      <c r="B121" s="200" t="s">
        <v>87</v>
      </c>
      <c r="C121" s="151" t="s">
        <v>284</v>
      </c>
      <c r="D121" s="191">
        <v>1706</v>
      </c>
      <c r="E121" s="254">
        <v>2456.6400000000003</v>
      </c>
      <c r="F121" s="135" t="s">
        <v>415</v>
      </c>
      <c r="G121" s="50">
        <f t="shared" si="15"/>
        <v>3930.6240000000007</v>
      </c>
    </row>
    <row r="122" spans="1:7" ht="16.5" customHeight="1" x14ac:dyDescent="0.2">
      <c r="A122" s="157" t="s">
        <v>276</v>
      </c>
      <c r="B122" s="201" t="s">
        <v>86</v>
      </c>
      <c r="C122" s="158" t="s">
        <v>284</v>
      </c>
      <c r="D122" s="192">
        <v>1706</v>
      </c>
      <c r="E122" s="253">
        <v>2456.6400000000003</v>
      </c>
      <c r="F122" s="135" t="s">
        <v>409</v>
      </c>
      <c r="G122" s="50">
        <f t="shared" si="15"/>
        <v>3930.6240000000007</v>
      </c>
    </row>
    <row r="123" spans="1:7" ht="16.5" customHeight="1" x14ac:dyDescent="0.2">
      <c r="A123" s="157" t="s">
        <v>274</v>
      </c>
      <c r="B123" s="201" t="s">
        <v>89</v>
      </c>
      <c r="C123" s="158" t="s">
        <v>285</v>
      </c>
      <c r="D123" s="192">
        <v>1278</v>
      </c>
      <c r="E123" s="253">
        <v>1840.3200000000002</v>
      </c>
      <c r="F123" s="135" t="s">
        <v>417</v>
      </c>
      <c r="G123" s="50">
        <f t="shared" si="15"/>
        <v>2944.5120000000002</v>
      </c>
    </row>
    <row r="124" spans="1:7" ht="16.5" customHeight="1" thickBot="1" x14ac:dyDescent="0.25">
      <c r="A124" s="159" t="s">
        <v>275</v>
      </c>
      <c r="B124" s="202" t="s">
        <v>88</v>
      </c>
      <c r="C124" s="152" t="s">
        <v>285</v>
      </c>
      <c r="D124" s="193">
        <v>1278</v>
      </c>
      <c r="E124" s="249">
        <v>1840.3200000000002</v>
      </c>
      <c r="F124" s="135" t="s">
        <v>416</v>
      </c>
      <c r="G124" s="50">
        <f t="shared" si="15"/>
        <v>2944.5120000000002</v>
      </c>
    </row>
    <row r="125" spans="1:7" ht="16.5" customHeight="1" x14ac:dyDescent="0.2">
      <c r="A125" s="156" t="s">
        <v>348</v>
      </c>
      <c r="B125" s="200" t="s">
        <v>91</v>
      </c>
      <c r="C125" s="151" t="s">
        <v>286</v>
      </c>
      <c r="D125" s="194">
        <v>5521</v>
      </c>
      <c r="E125" s="254">
        <v>7950.2400000000007</v>
      </c>
      <c r="F125" s="135" t="s">
        <v>402</v>
      </c>
      <c r="G125" s="50">
        <f t="shared" si="15"/>
        <v>12720.384000000002</v>
      </c>
    </row>
    <row r="126" spans="1:7" ht="16.5" customHeight="1" x14ac:dyDescent="0.2">
      <c r="A126" s="157" t="s">
        <v>349</v>
      </c>
      <c r="B126" s="201" t="s">
        <v>90</v>
      </c>
      <c r="C126" s="158" t="s">
        <v>286</v>
      </c>
      <c r="D126" s="192">
        <v>5521</v>
      </c>
      <c r="E126" s="253">
        <v>7950.2400000000007</v>
      </c>
      <c r="F126" s="135" t="s">
        <v>408</v>
      </c>
      <c r="G126" s="50">
        <f t="shared" si="15"/>
        <v>12720.384000000002</v>
      </c>
    </row>
    <row r="127" spans="1:7" ht="16.5" customHeight="1" x14ac:dyDescent="0.2">
      <c r="A127" s="157" t="s">
        <v>351</v>
      </c>
      <c r="B127" s="201" t="s">
        <v>93</v>
      </c>
      <c r="C127" s="158" t="s">
        <v>287</v>
      </c>
      <c r="D127" s="192">
        <v>4036</v>
      </c>
      <c r="E127" s="253">
        <v>5811.84</v>
      </c>
      <c r="F127" s="135" t="s">
        <v>419</v>
      </c>
      <c r="G127" s="50">
        <f t="shared" si="15"/>
        <v>9298.9439999999995</v>
      </c>
    </row>
    <row r="128" spans="1:7" ht="16.5" customHeight="1" thickBot="1" x14ac:dyDescent="0.25">
      <c r="A128" s="159" t="s">
        <v>350</v>
      </c>
      <c r="B128" s="202" t="s">
        <v>92</v>
      </c>
      <c r="C128" s="152" t="s">
        <v>287</v>
      </c>
      <c r="D128" s="193">
        <v>4036</v>
      </c>
      <c r="E128" s="249">
        <v>5811.84</v>
      </c>
      <c r="F128" s="135" t="s">
        <v>418</v>
      </c>
      <c r="G128" s="50">
        <f t="shared" si="15"/>
        <v>9298.9439999999995</v>
      </c>
    </row>
    <row r="129" spans="1:38" ht="16.5" customHeight="1" x14ac:dyDescent="0.2">
      <c r="A129" s="139" t="s">
        <v>48</v>
      </c>
      <c r="B129" s="201" t="s">
        <v>161</v>
      </c>
      <c r="C129" s="140" t="s">
        <v>162</v>
      </c>
      <c r="D129" s="192">
        <v>2953</v>
      </c>
      <c r="E129" s="248">
        <v>4252.3200000000006</v>
      </c>
      <c r="F129" s="135" t="s">
        <v>406</v>
      </c>
      <c r="G129" s="50">
        <f t="shared" si="15"/>
        <v>6803.7120000000014</v>
      </c>
    </row>
    <row r="130" spans="1:38" ht="16.5" customHeight="1" thickBot="1" x14ac:dyDescent="0.25">
      <c r="A130" s="141" t="s">
        <v>94</v>
      </c>
      <c r="B130" s="202" t="s">
        <v>163</v>
      </c>
      <c r="C130" s="142" t="s">
        <v>164</v>
      </c>
      <c r="D130" s="193">
        <v>2166</v>
      </c>
      <c r="E130" s="249">
        <v>3119.04</v>
      </c>
      <c r="F130" s="135" t="s">
        <v>403</v>
      </c>
      <c r="G130" s="50">
        <f t="shared" si="15"/>
        <v>4990.4639999999999</v>
      </c>
    </row>
    <row r="131" spans="1:38" ht="16.5" customHeight="1" thickBot="1" x14ac:dyDescent="0.25">
      <c r="A131" s="170" t="s">
        <v>703</v>
      </c>
      <c r="B131" s="207" t="s">
        <v>704</v>
      </c>
      <c r="C131" s="171" t="s">
        <v>705</v>
      </c>
      <c r="D131" s="193">
        <v>14424</v>
      </c>
      <c r="E131" s="257">
        <v>20770.560000000001</v>
      </c>
      <c r="F131" s="50" t="s">
        <v>706</v>
      </c>
      <c r="G131" s="50">
        <f t="shared" si="15"/>
        <v>33232.896000000001</v>
      </c>
    </row>
    <row r="132" spans="1:38" ht="16.5" customHeight="1" x14ac:dyDescent="0.2">
      <c r="A132" s="172" t="s">
        <v>49</v>
      </c>
      <c r="B132" s="208" t="s">
        <v>720</v>
      </c>
      <c r="C132" s="136" t="s">
        <v>169</v>
      </c>
      <c r="D132" s="189">
        <v>9853</v>
      </c>
      <c r="E132" s="258">
        <v>14188.32</v>
      </c>
      <c r="F132" s="50" t="s">
        <v>721</v>
      </c>
      <c r="G132" s="50">
        <f t="shared" si="15"/>
        <v>22701.311999999998</v>
      </c>
    </row>
    <row r="133" spans="1:38" ht="16.5" customHeight="1" x14ac:dyDescent="0.2">
      <c r="A133" s="172" t="s">
        <v>53</v>
      </c>
      <c r="B133" s="208" t="s">
        <v>9</v>
      </c>
      <c r="C133" s="136" t="s">
        <v>174</v>
      </c>
      <c r="D133" s="189">
        <v>7419</v>
      </c>
      <c r="E133" s="258">
        <v>10683.36</v>
      </c>
      <c r="F133" s="50" t="s">
        <v>722</v>
      </c>
      <c r="G133" s="50">
        <f t="shared" ref="G133:G165" si="53">E133+E133*60%</f>
        <v>17093.376</v>
      </c>
    </row>
    <row r="134" spans="1:38" ht="16.5" customHeight="1" x14ac:dyDescent="0.2">
      <c r="A134" s="172" t="s">
        <v>54</v>
      </c>
      <c r="B134" s="208" t="s">
        <v>17</v>
      </c>
      <c r="C134" s="136" t="s">
        <v>223</v>
      </c>
      <c r="D134" s="189">
        <v>4980</v>
      </c>
      <c r="E134" s="258">
        <v>7171.2</v>
      </c>
      <c r="F134" s="50" t="s">
        <v>724</v>
      </c>
      <c r="G134" s="50">
        <f t="shared" si="53"/>
        <v>11473.919999999998</v>
      </c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</row>
    <row r="135" spans="1:38" ht="16.5" customHeight="1" x14ac:dyDescent="0.2">
      <c r="A135" s="172" t="s">
        <v>55</v>
      </c>
      <c r="B135" s="208" t="s">
        <v>18</v>
      </c>
      <c r="C135" s="136" t="s">
        <v>248</v>
      </c>
      <c r="D135" s="189">
        <v>3899</v>
      </c>
      <c r="E135" s="258">
        <v>5614.5599999999995</v>
      </c>
      <c r="F135" s="50" t="s">
        <v>723</v>
      </c>
      <c r="G135" s="50">
        <f t="shared" si="53"/>
        <v>8983.2959999999985</v>
      </c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</row>
    <row r="136" spans="1:38" ht="16.5" customHeight="1" x14ac:dyDescent="0.2">
      <c r="A136" s="172" t="s">
        <v>56</v>
      </c>
      <c r="B136" s="208" t="s">
        <v>725</v>
      </c>
      <c r="C136" s="136" t="s">
        <v>168</v>
      </c>
      <c r="D136" s="189">
        <v>9840</v>
      </c>
      <c r="E136" s="258">
        <v>14169.599999999999</v>
      </c>
      <c r="F136" s="50" t="s">
        <v>726</v>
      </c>
      <c r="G136" s="50">
        <f t="shared" si="53"/>
        <v>22671.359999999997</v>
      </c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</row>
    <row r="137" spans="1:38" ht="16.5" customHeight="1" x14ac:dyDescent="0.2">
      <c r="A137" s="172" t="s">
        <v>50</v>
      </c>
      <c r="B137" s="208" t="s">
        <v>8</v>
      </c>
      <c r="C137" s="136" t="s">
        <v>172</v>
      </c>
      <c r="D137" s="189">
        <v>6888</v>
      </c>
      <c r="E137" s="258">
        <v>9918.7199999999993</v>
      </c>
      <c r="F137" s="50" t="s">
        <v>728</v>
      </c>
      <c r="G137" s="50">
        <f t="shared" si="53"/>
        <v>15869.951999999997</v>
      </c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</row>
    <row r="138" spans="1:38" ht="16.5" customHeight="1" x14ac:dyDescent="0.2">
      <c r="A138" s="172" t="s">
        <v>51</v>
      </c>
      <c r="B138" s="208" t="s">
        <v>727</v>
      </c>
      <c r="C138" s="136" t="s">
        <v>173</v>
      </c>
      <c r="D138" s="189">
        <v>5298</v>
      </c>
      <c r="E138" s="258">
        <v>7629.119999999999</v>
      </c>
      <c r="F138" s="50" t="s">
        <v>729</v>
      </c>
      <c r="G138" s="50">
        <f t="shared" si="53"/>
        <v>12206.591999999997</v>
      </c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</row>
    <row r="139" spans="1:38" ht="16.5" customHeight="1" x14ac:dyDescent="0.2">
      <c r="A139" s="172" t="s">
        <v>37</v>
      </c>
      <c r="B139" s="208" t="s">
        <v>735</v>
      </c>
      <c r="C139" s="136" t="s">
        <v>736</v>
      </c>
      <c r="D139" s="189">
        <v>12376</v>
      </c>
      <c r="E139" s="258">
        <v>17821.439999999999</v>
      </c>
      <c r="F139" s="50" t="s">
        <v>737</v>
      </c>
      <c r="G139" s="50">
        <f t="shared" si="53"/>
        <v>28514.303999999996</v>
      </c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</row>
    <row r="140" spans="1:38" ht="16.5" customHeight="1" x14ac:dyDescent="0.2">
      <c r="A140" s="172" t="s">
        <v>36</v>
      </c>
      <c r="B140" s="208" t="s">
        <v>146</v>
      </c>
      <c r="C140" s="136" t="s">
        <v>144</v>
      </c>
      <c r="D140" s="189">
        <v>7617</v>
      </c>
      <c r="E140" s="258">
        <v>10968.48</v>
      </c>
      <c r="F140" s="50" t="s">
        <v>543</v>
      </c>
      <c r="G140" s="50">
        <f t="shared" si="53"/>
        <v>17549.567999999999</v>
      </c>
    </row>
    <row r="141" spans="1:38" ht="16.5" customHeight="1" x14ac:dyDescent="0.2">
      <c r="A141" s="172" t="s">
        <v>738</v>
      </c>
      <c r="B141" s="208" t="s">
        <v>739</v>
      </c>
      <c r="C141" s="136" t="s">
        <v>740</v>
      </c>
      <c r="D141" s="189">
        <v>10628</v>
      </c>
      <c r="E141" s="258">
        <v>15304.32</v>
      </c>
      <c r="F141" s="50" t="s">
        <v>741</v>
      </c>
      <c r="G141" s="50">
        <f t="shared" si="53"/>
        <v>24486.911999999997</v>
      </c>
    </row>
    <row r="142" spans="1:38" ht="16.5" customHeight="1" x14ac:dyDescent="0.2">
      <c r="A142" s="172" t="s">
        <v>57</v>
      </c>
      <c r="B142" s="208" t="s">
        <v>725</v>
      </c>
      <c r="C142" s="136" t="s">
        <v>169</v>
      </c>
      <c r="D142" s="189">
        <v>13887</v>
      </c>
      <c r="E142" s="258">
        <v>19997.280000000002</v>
      </c>
      <c r="F142" s="50" t="s">
        <v>742</v>
      </c>
      <c r="G142" s="50">
        <f t="shared" si="53"/>
        <v>31995.648000000001</v>
      </c>
    </row>
    <row r="143" spans="1:38" ht="16.5" customHeight="1" x14ac:dyDescent="0.2">
      <c r="A143" s="157" t="s">
        <v>99</v>
      </c>
      <c r="B143" s="201" t="s">
        <v>288</v>
      </c>
      <c r="C143" s="158" t="s">
        <v>289</v>
      </c>
      <c r="D143" s="189">
        <v>4118</v>
      </c>
      <c r="E143" s="258">
        <v>5929.92</v>
      </c>
      <c r="F143" s="135" t="s">
        <v>544</v>
      </c>
      <c r="G143" s="50">
        <f t="shared" si="53"/>
        <v>9487.8719999999994</v>
      </c>
    </row>
    <row r="144" spans="1:38" ht="16.5" customHeight="1" thickBot="1" x14ac:dyDescent="0.25">
      <c r="A144" s="157" t="s">
        <v>95</v>
      </c>
      <c r="B144" s="201" t="s">
        <v>100</v>
      </c>
      <c r="C144" s="158" t="s">
        <v>290</v>
      </c>
      <c r="D144" s="192">
        <v>415</v>
      </c>
      <c r="E144" s="253">
        <v>597.6</v>
      </c>
      <c r="F144" s="135" t="s">
        <v>420</v>
      </c>
      <c r="G144" s="50">
        <f t="shared" si="53"/>
        <v>956.16000000000008</v>
      </c>
    </row>
    <row r="145" spans="1:7" ht="16.5" customHeight="1" thickBot="1" x14ac:dyDescent="0.25">
      <c r="A145" s="173" t="s">
        <v>96</v>
      </c>
      <c r="B145" s="209" t="s">
        <v>97</v>
      </c>
      <c r="C145" s="174"/>
      <c r="D145" s="197">
        <v>445</v>
      </c>
      <c r="E145" s="254">
        <v>640.79999999999995</v>
      </c>
      <c r="F145" s="135" t="s">
        <v>421</v>
      </c>
      <c r="G145" s="50">
        <f t="shared" si="53"/>
        <v>1025.28</v>
      </c>
    </row>
    <row r="146" spans="1:7" ht="30" x14ac:dyDescent="0.2">
      <c r="A146" s="133" t="s">
        <v>102</v>
      </c>
      <c r="B146" s="200" t="s">
        <v>106</v>
      </c>
      <c r="C146" s="175"/>
      <c r="D146" s="188">
        <v>267</v>
      </c>
      <c r="E146" s="247">
        <v>384.48</v>
      </c>
      <c r="F146" s="135" t="s">
        <v>422</v>
      </c>
      <c r="G146" s="50">
        <f t="shared" si="53"/>
        <v>615.16800000000001</v>
      </c>
    </row>
    <row r="147" spans="1:7" ht="30" x14ac:dyDescent="0.2">
      <c r="A147" s="139" t="s">
        <v>103</v>
      </c>
      <c r="B147" s="201" t="s">
        <v>107</v>
      </c>
      <c r="C147" s="176"/>
      <c r="D147" s="189">
        <v>325</v>
      </c>
      <c r="E147" s="248">
        <v>468</v>
      </c>
      <c r="F147" s="135" t="s">
        <v>423</v>
      </c>
      <c r="G147" s="50">
        <f t="shared" si="53"/>
        <v>748.8</v>
      </c>
    </row>
    <row r="148" spans="1:7" ht="30" x14ac:dyDescent="0.2">
      <c r="A148" s="157" t="s">
        <v>104</v>
      </c>
      <c r="B148" s="201" t="s">
        <v>108</v>
      </c>
      <c r="C148" s="176"/>
      <c r="D148" s="189">
        <v>371</v>
      </c>
      <c r="E148" s="248">
        <v>534.24</v>
      </c>
      <c r="F148" s="135" t="s">
        <v>424</v>
      </c>
      <c r="G148" s="50">
        <f t="shared" si="53"/>
        <v>854.78399999999999</v>
      </c>
    </row>
    <row r="149" spans="1:7" ht="30" x14ac:dyDescent="0.2">
      <c r="A149" s="157" t="s">
        <v>105</v>
      </c>
      <c r="B149" s="201" t="s">
        <v>108</v>
      </c>
      <c r="C149" s="176"/>
      <c r="D149" s="189">
        <v>429</v>
      </c>
      <c r="E149" s="248">
        <v>617.76</v>
      </c>
      <c r="F149" s="135" t="s">
        <v>425</v>
      </c>
      <c r="G149" s="50">
        <f t="shared" si="53"/>
        <v>988.41599999999994</v>
      </c>
    </row>
    <row r="150" spans="1:7" ht="16.5" customHeight="1" x14ac:dyDescent="0.2">
      <c r="A150" s="139" t="s">
        <v>331</v>
      </c>
      <c r="B150" s="201" t="s">
        <v>335</v>
      </c>
      <c r="C150" s="176"/>
      <c r="D150" s="189">
        <v>569</v>
      </c>
      <c r="E150" s="248">
        <v>819.36</v>
      </c>
      <c r="F150" s="135" t="s">
        <v>426</v>
      </c>
      <c r="G150" s="50">
        <f t="shared" si="53"/>
        <v>1310.9760000000001</v>
      </c>
    </row>
    <row r="151" spans="1:7" ht="16.5" customHeight="1" x14ac:dyDescent="0.2">
      <c r="A151" s="139" t="s">
        <v>332</v>
      </c>
      <c r="B151" s="201" t="s">
        <v>336</v>
      </c>
      <c r="C151" s="176"/>
      <c r="D151" s="189">
        <v>238</v>
      </c>
      <c r="E151" s="248">
        <v>342.72</v>
      </c>
      <c r="F151" s="135" t="s">
        <v>427</v>
      </c>
      <c r="G151" s="50">
        <f t="shared" si="53"/>
        <v>548.35200000000009</v>
      </c>
    </row>
    <row r="152" spans="1:7" ht="16.5" customHeight="1" x14ac:dyDescent="0.2">
      <c r="A152" s="157" t="s">
        <v>333</v>
      </c>
      <c r="B152" s="201" t="s">
        <v>337</v>
      </c>
      <c r="C152" s="176"/>
      <c r="D152" s="189">
        <v>287</v>
      </c>
      <c r="E152" s="248">
        <v>413.28</v>
      </c>
      <c r="F152" s="135" t="s">
        <v>428</v>
      </c>
      <c r="G152" s="50">
        <f t="shared" si="53"/>
        <v>661.24799999999993</v>
      </c>
    </row>
    <row r="153" spans="1:7" ht="16.5" customHeight="1" x14ac:dyDescent="0.2">
      <c r="A153" s="157" t="s">
        <v>334</v>
      </c>
      <c r="B153" s="201" t="s">
        <v>338</v>
      </c>
      <c r="C153" s="176"/>
      <c r="D153" s="189">
        <v>417</v>
      </c>
      <c r="E153" s="248">
        <v>600.48</v>
      </c>
      <c r="F153" s="135" t="s">
        <v>429</v>
      </c>
      <c r="G153" s="50">
        <f t="shared" si="53"/>
        <v>960.76800000000003</v>
      </c>
    </row>
    <row r="154" spans="1:7" ht="16.5" customHeight="1" x14ac:dyDescent="0.2">
      <c r="A154" s="139" t="s">
        <v>308</v>
      </c>
      <c r="B154" s="201" t="s">
        <v>307</v>
      </c>
      <c r="C154" s="176"/>
      <c r="D154" s="189">
        <v>697</v>
      </c>
      <c r="E154" s="248">
        <v>1003.6800000000001</v>
      </c>
      <c r="F154" s="135" t="s">
        <v>522</v>
      </c>
      <c r="G154" s="50">
        <f t="shared" si="53"/>
        <v>1605.8879999999999</v>
      </c>
    </row>
    <row r="155" spans="1:7" ht="16.5" customHeight="1" x14ac:dyDescent="0.2">
      <c r="A155" s="139" t="s">
        <v>310</v>
      </c>
      <c r="B155" s="201" t="s">
        <v>309</v>
      </c>
      <c r="C155" s="176"/>
      <c r="D155" s="189">
        <v>790</v>
      </c>
      <c r="E155" s="248">
        <v>1137.5999999999999</v>
      </c>
      <c r="F155" s="135" t="s">
        <v>523</v>
      </c>
      <c r="G155" s="50">
        <f t="shared" si="53"/>
        <v>1820.1599999999999</v>
      </c>
    </row>
    <row r="156" spans="1:7" ht="16.5" customHeight="1" x14ac:dyDescent="0.2">
      <c r="A156" s="157" t="s">
        <v>312</v>
      </c>
      <c r="B156" s="201" t="s">
        <v>311</v>
      </c>
      <c r="C156" s="176"/>
      <c r="D156" s="189">
        <v>391</v>
      </c>
      <c r="E156" s="248">
        <v>563.04000000000008</v>
      </c>
      <c r="F156" s="135" t="s">
        <v>524</v>
      </c>
      <c r="G156" s="50">
        <f t="shared" si="53"/>
        <v>900.86400000000003</v>
      </c>
    </row>
    <row r="157" spans="1:7" ht="16.5" customHeight="1" x14ac:dyDescent="0.2">
      <c r="A157" s="157" t="s">
        <v>314</v>
      </c>
      <c r="B157" s="201" t="s">
        <v>313</v>
      </c>
      <c r="C157" s="176"/>
      <c r="D157" s="189">
        <v>446</v>
      </c>
      <c r="E157" s="248">
        <v>642.24</v>
      </c>
      <c r="F157" s="135" t="s">
        <v>525</v>
      </c>
      <c r="G157" s="50">
        <f t="shared" si="53"/>
        <v>1027.5840000000001</v>
      </c>
    </row>
    <row r="158" spans="1:7" ht="16.5" customHeight="1" x14ac:dyDescent="0.2">
      <c r="A158" s="139" t="s">
        <v>316</v>
      </c>
      <c r="B158" s="201" t="s">
        <v>315</v>
      </c>
      <c r="C158" s="176"/>
      <c r="D158" s="189">
        <v>511</v>
      </c>
      <c r="E158" s="248">
        <v>735.84</v>
      </c>
      <c r="F158" s="135" t="s">
        <v>526</v>
      </c>
      <c r="G158" s="50">
        <f t="shared" si="53"/>
        <v>1177.3440000000001</v>
      </c>
    </row>
    <row r="159" spans="1:7" ht="16.5" customHeight="1" x14ac:dyDescent="0.2">
      <c r="A159" s="139" t="s">
        <v>318</v>
      </c>
      <c r="B159" s="201" t="s">
        <v>317</v>
      </c>
      <c r="C159" s="176"/>
      <c r="D159" s="189">
        <v>287</v>
      </c>
      <c r="E159" s="248">
        <v>413.28</v>
      </c>
      <c r="F159" s="135" t="s">
        <v>527</v>
      </c>
      <c r="G159" s="50">
        <f t="shared" si="53"/>
        <v>661.24799999999993</v>
      </c>
    </row>
    <row r="160" spans="1:7" ht="16.5" customHeight="1" x14ac:dyDescent="0.2">
      <c r="A160" s="157" t="s">
        <v>320</v>
      </c>
      <c r="B160" s="201" t="s">
        <v>319</v>
      </c>
      <c r="C160" s="176"/>
      <c r="D160" s="189">
        <v>336</v>
      </c>
      <c r="E160" s="248">
        <v>483.84000000000003</v>
      </c>
      <c r="F160" s="135" t="s">
        <v>528</v>
      </c>
      <c r="G160" s="50">
        <f t="shared" si="53"/>
        <v>774.14400000000001</v>
      </c>
    </row>
    <row r="161" spans="1:7" ht="16.5" customHeight="1" x14ac:dyDescent="0.2">
      <c r="A161" s="157" t="s">
        <v>322</v>
      </c>
      <c r="B161" s="201" t="s">
        <v>321</v>
      </c>
      <c r="C161" s="176"/>
      <c r="D161" s="189">
        <v>383</v>
      </c>
      <c r="E161" s="248">
        <v>551.52</v>
      </c>
      <c r="F161" s="135" t="s">
        <v>529</v>
      </c>
      <c r="G161" s="50">
        <f t="shared" si="53"/>
        <v>882.43200000000002</v>
      </c>
    </row>
    <row r="162" spans="1:7" ht="16.5" customHeight="1" x14ac:dyDescent="0.2">
      <c r="A162" s="139" t="s">
        <v>324</v>
      </c>
      <c r="B162" s="201" t="s">
        <v>323</v>
      </c>
      <c r="C162" s="176"/>
      <c r="D162" s="189">
        <v>271</v>
      </c>
      <c r="E162" s="248">
        <v>390.24</v>
      </c>
      <c r="F162" s="135" t="s">
        <v>530</v>
      </c>
      <c r="G162" s="50">
        <f t="shared" si="53"/>
        <v>624.38400000000001</v>
      </c>
    </row>
    <row r="163" spans="1:7" ht="16.5" customHeight="1" x14ac:dyDescent="0.2">
      <c r="A163" s="139" t="s">
        <v>326</v>
      </c>
      <c r="B163" s="201" t="s">
        <v>325</v>
      </c>
      <c r="C163" s="176"/>
      <c r="D163" s="189">
        <v>315</v>
      </c>
      <c r="E163" s="248">
        <v>453.6</v>
      </c>
      <c r="F163" s="135" t="s">
        <v>531</v>
      </c>
      <c r="G163" s="50">
        <f t="shared" si="53"/>
        <v>725.76</v>
      </c>
    </row>
    <row r="164" spans="1:7" ht="16.5" customHeight="1" x14ac:dyDescent="0.2">
      <c r="A164" s="157" t="s">
        <v>328</v>
      </c>
      <c r="B164" s="201" t="s">
        <v>327</v>
      </c>
      <c r="C164" s="176"/>
      <c r="D164" s="189">
        <v>362</v>
      </c>
      <c r="E164" s="248">
        <v>521.28</v>
      </c>
      <c r="F164" s="135" t="s">
        <v>532</v>
      </c>
      <c r="G164" s="50">
        <f t="shared" si="53"/>
        <v>834.048</v>
      </c>
    </row>
    <row r="165" spans="1:7" ht="16.5" customHeight="1" thickBot="1" x14ac:dyDescent="0.25">
      <c r="A165" s="159" t="s">
        <v>330</v>
      </c>
      <c r="B165" s="202" t="s">
        <v>329</v>
      </c>
      <c r="C165" s="177"/>
      <c r="D165" s="190">
        <v>615</v>
      </c>
      <c r="E165" s="249">
        <v>885.59999999999991</v>
      </c>
      <c r="F165" s="135" t="s">
        <v>521</v>
      </c>
      <c r="G165" s="50">
        <f t="shared" si="53"/>
        <v>1416.9599999999998</v>
      </c>
    </row>
    <row r="166" spans="1:7" ht="16.5" customHeight="1" x14ac:dyDescent="0.2">
      <c r="A166" s="170" t="s">
        <v>545</v>
      </c>
      <c r="B166" s="207" t="s">
        <v>546</v>
      </c>
      <c r="C166" s="178" t="s">
        <v>547</v>
      </c>
      <c r="D166" s="188">
        <v>1339</v>
      </c>
      <c r="E166" s="195"/>
      <c r="F166" s="221" t="s">
        <v>764</v>
      </c>
    </row>
    <row r="167" spans="1:7" ht="16.5" customHeight="1" x14ac:dyDescent="0.2">
      <c r="A167" s="172" t="s">
        <v>548</v>
      </c>
      <c r="B167" s="208" t="s">
        <v>549</v>
      </c>
      <c r="C167" s="179" t="s">
        <v>547</v>
      </c>
      <c r="D167" s="189">
        <v>1331</v>
      </c>
      <c r="E167" s="196"/>
      <c r="F167" s="221" t="s">
        <v>765</v>
      </c>
    </row>
    <row r="168" spans="1:7" ht="16.5" customHeight="1" x14ac:dyDescent="0.2">
      <c r="A168" s="172" t="s">
        <v>550</v>
      </c>
      <c r="B168" s="208" t="s">
        <v>551</v>
      </c>
      <c r="C168" s="179" t="s">
        <v>552</v>
      </c>
      <c r="D168" s="189">
        <v>2712</v>
      </c>
      <c r="E168" s="196"/>
      <c r="F168" s="221" t="s">
        <v>766</v>
      </c>
    </row>
    <row r="169" spans="1:7" ht="16.5" customHeight="1" x14ac:dyDescent="0.2">
      <c r="A169" s="172" t="s">
        <v>553</v>
      </c>
      <c r="B169" s="208" t="s">
        <v>554</v>
      </c>
      <c r="C169" s="179" t="s">
        <v>552</v>
      </c>
      <c r="D169" s="189">
        <v>2699</v>
      </c>
      <c r="E169" s="196"/>
      <c r="F169" s="221" t="s">
        <v>767</v>
      </c>
    </row>
    <row r="170" spans="1:7" ht="16.5" customHeight="1" x14ac:dyDescent="0.2">
      <c r="A170" s="172" t="s">
        <v>555</v>
      </c>
      <c r="B170" s="208" t="s">
        <v>556</v>
      </c>
      <c r="C170" s="179" t="s">
        <v>557</v>
      </c>
      <c r="D170" s="189">
        <v>5256</v>
      </c>
      <c r="E170" s="196"/>
      <c r="F170" s="221" t="s">
        <v>768</v>
      </c>
    </row>
    <row r="171" spans="1:7" ht="16.5" customHeight="1" x14ac:dyDescent="0.2">
      <c r="A171" s="172" t="s">
        <v>558</v>
      </c>
      <c r="B171" s="208" t="s">
        <v>559</v>
      </c>
      <c r="C171" s="179" t="s">
        <v>557</v>
      </c>
      <c r="D171" s="189">
        <v>5203</v>
      </c>
      <c r="E171" s="196"/>
      <c r="F171" s="221" t="s">
        <v>769</v>
      </c>
    </row>
    <row r="172" spans="1:7" ht="16.5" customHeight="1" x14ac:dyDescent="0.2">
      <c r="A172" s="172" t="s">
        <v>560</v>
      </c>
      <c r="B172" s="208" t="s">
        <v>561</v>
      </c>
      <c r="C172" s="179" t="s">
        <v>562</v>
      </c>
      <c r="D172" s="189">
        <v>4519</v>
      </c>
      <c r="E172" s="196"/>
      <c r="F172" s="50" t="s">
        <v>568</v>
      </c>
    </row>
    <row r="173" spans="1:7" ht="16.5" customHeight="1" x14ac:dyDescent="0.2">
      <c r="A173" s="172" t="s">
        <v>563</v>
      </c>
      <c r="B173" s="208" t="s">
        <v>564</v>
      </c>
      <c r="C173" s="179" t="s">
        <v>562</v>
      </c>
      <c r="D173" s="189">
        <v>4519</v>
      </c>
      <c r="E173" s="196"/>
      <c r="F173" s="50" t="s">
        <v>569</v>
      </c>
    </row>
    <row r="174" spans="1:7" ht="16.5" customHeight="1" x14ac:dyDescent="0.2">
      <c r="A174" s="172" t="s">
        <v>565</v>
      </c>
      <c r="B174" s="208" t="s">
        <v>761</v>
      </c>
      <c r="C174" s="179" t="s">
        <v>566</v>
      </c>
      <c r="D174" s="189">
        <v>7459</v>
      </c>
      <c r="E174" s="196"/>
      <c r="F174" s="50" t="s">
        <v>570</v>
      </c>
    </row>
    <row r="175" spans="1:7" ht="16.5" customHeight="1" x14ac:dyDescent="0.2">
      <c r="A175" s="172" t="s">
        <v>567</v>
      </c>
      <c r="B175" s="208" t="s">
        <v>762</v>
      </c>
      <c r="C175" s="179" t="s">
        <v>566</v>
      </c>
      <c r="D175" s="189">
        <v>7430</v>
      </c>
      <c r="E175" s="196"/>
      <c r="F175" s="50" t="s">
        <v>571</v>
      </c>
    </row>
    <row r="176" spans="1:7" ht="16.5" customHeight="1" x14ac:dyDescent="0.2">
      <c r="A176" s="172" t="s">
        <v>572</v>
      </c>
      <c r="B176" s="208" t="s">
        <v>573</v>
      </c>
      <c r="C176" s="179" t="s">
        <v>574</v>
      </c>
      <c r="D176" s="189">
        <v>1788</v>
      </c>
      <c r="E176" s="196"/>
      <c r="F176" s="50" t="s">
        <v>575</v>
      </c>
    </row>
    <row r="177" spans="1:6" ht="16.5" customHeight="1" x14ac:dyDescent="0.2">
      <c r="A177" s="172" t="s">
        <v>576</v>
      </c>
      <c r="B177" s="208" t="s">
        <v>577</v>
      </c>
      <c r="C177" s="179" t="s">
        <v>578</v>
      </c>
      <c r="D177" s="189">
        <v>2300</v>
      </c>
      <c r="E177" s="196"/>
      <c r="F177" s="50" t="s">
        <v>579</v>
      </c>
    </row>
    <row r="178" spans="1:6" ht="16.5" customHeight="1" x14ac:dyDescent="0.2">
      <c r="A178" s="172" t="s">
        <v>580</v>
      </c>
      <c r="B178" s="208" t="s">
        <v>573</v>
      </c>
      <c r="C178" s="179" t="s">
        <v>581</v>
      </c>
      <c r="D178" s="189">
        <v>2035</v>
      </c>
      <c r="E178" s="196"/>
      <c r="F178" s="50" t="s">
        <v>582</v>
      </c>
    </row>
    <row r="179" spans="1:6" ht="16.5" customHeight="1" x14ac:dyDescent="0.2">
      <c r="A179" s="172" t="s">
        <v>583</v>
      </c>
      <c r="B179" s="208" t="s">
        <v>577</v>
      </c>
      <c r="C179" s="179" t="s">
        <v>584</v>
      </c>
      <c r="D179" s="189">
        <v>2936</v>
      </c>
      <c r="E179" s="196"/>
      <c r="F179" s="50" t="s">
        <v>585</v>
      </c>
    </row>
    <row r="180" spans="1:6" ht="16.5" customHeight="1" x14ac:dyDescent="0.2">
      <c r="A180" s="180" t="s">
        <v>595</v>
      </c>
      <c r="B180" s="210" t="s">
        <v>707</v>
      </c>
      <c r="C180" s="181" t="s">
        <v>730</v>
      </c>
      <c r="D180" s="189">
        <v>4760</v>
      </c>
      <c r="E180" s="198"/>
      <c r="F180" s="3" t="s">
        <v>649</v>
      </c>
    </row>
    <row r="181" spans="1:6" ht="16.5" customHeight="1" x14ac:dyDescent="0.2">
      <c r="A181" s="180" t="s">
        <v>596</v>
      </c>
      <c r="B181" s="210" t="s">
        <v>707</v>
      </c>
      <c r="C181" s="181" t="s">
        <v>731</v>
      </c>
      <c r="D181" s="189">
        <v>4079</v>
      </c>
      <c r="E181" s="198"/>
      <c r="F181" s="3" t="s">
        <v>650</v>
      </c>
    </row>
    <row r="182" spans="1:6" ht="16.5" customHeight="1" x14ac:dyDescent="0.2">
      <c r="A182" s="180" t="s">
        <v>597</v>
      </c>
      <c r="B182" s="210" t="s">
        <v>707</v>
      </c>
      <c r="C182" s="181" t="s">
        <v>732</v>
      </c>
      <c r="D182" s="189">
        <v>4266</v>
      </c>
      <c r="E182" s="198"/>
      <c r="F182" s="3" t="s">
        <v>651</v>
      </c>
    </row>
    <row r="183" spans="1:6" ht="16.5" customHeight="1" x14ac:dyDescent="0.2">
      <c r="A183" s="180" t="s">
        <v>598</v>
      </c>
      <c r="B183" s="210" t="s">
        <v>707</v>
      </c>
      <c r="C183" s="181" t="s">
        <v>733</v>
      </c>
      <c r="D183" s="189">
        <v>3085</v>
      </c>
      <c r="E183" s="198"/>
      <c r="F183" s="3" t="s">
        <v>652</v>
      </c>
    </row>
    <row r="184" spans="1:6" ht="16.5" customHeight="1" x14ac:dyDescent="0.2">
      <c r="A184" s="180" t="s">
        <v>599</v>
      </c>
      <c r="B184" s="210" t="s">
        <v>707</v>
      </c>
      <c r="C184" s="181" t="s">
        <v>734</v>
      </c>
      <c r="D184" s="189">
        <v>4211</v>
      </c>
      <c r="E184" s="198"/>
      <c r="F184" s="3" t="s">
        <v>653</v>
      </c>
    </row>
    <row r="185" spans="1:6" ht="16.5" customHeight="1" x14ac:dyDescent="0.2">
      <c r="A185" s="180" t="s">
        <v>600</v>
      </c>
      <c r="B185" s="210" t="s">
        <v>708</v>
      </c>
      <c r="C185" s="181"/>
      <c r="D185" s="189">
        <v>5748</v>
      </c>
      <c r="E185" s="198"/>
      <c r="F185" s="3" t="s">
        <v>654</v>
      </c>
    </row>
    <row r="186" spans="1:6" ht="16.5" customHeight="1" x14ac:dyDescent="0.2">
      <c r="A186" s="180" t="s">
        <v>601</v>
      </c>
      <c r="B186" s="210" t="s">
        <v>709</v>
      </c>
      <c r="C186" s="181"/>
      <c r="D186" s="189">
        <v>2619</v>
      </c>
      <c r="E186" s="198"/>
      <c r="F186" s="3" t="s">
        <v>655</v>
      </c>
    </row>
    <row r="187" spans="1:6" ht="16.5" customHeight="1" x14ac:dyDescent="0.2">
      <c r="A187" s="180" t="s">
        <v>602</v>
      </c>
      <c r="B187" s="210" t="s">
        <v>708</v>
      </c>
      <c r="C187" s="181"/>
      <c r="D187" s="189">
        <v>5748</v>
      </c>
      <c r="E187" s="198"/>
      <c r="F187" s="3" t="s">
        <v>656</v>
      </c>
    </row>
    <row r="188" spans="1:6" ht="16.5" customHeight="1" x14ac:dyDescent="0.2">
      <c r="A188" s="180" t="s">
        <v>603</v>
      </c>
      <c r="B188" s="210" t="s">
        <v>709</v>
      </c>
      <c r="C188" s="181"/>
      <c r="D188" s="189">
        <v>2619</v>
      </c>
      <c r="E188" s="198"/>
      <c r="F188" s="3" t="s">
        <v>657</v>
      </c>
    </row>
    <row r="189" spans="1:6" ht="16.5" customHeight="1" x14ac:dyDescent="0.2">
      <c r="A189" s="180" t="s">
        <v>604</v>
      </c>
      <c r="B189" s="210" t="s">
        <v>710</v>
      </c>
      <c r="C189" s="181"/>
      <c r="D189" s="189">
        <v>8817</v>
      </c>
      <c r="E189" s="198"/>
      <c r="F189" s="3" t="s">
        <v>658</v>
      </c>
    </row>
    <row r="190" spans="1:6" ht="16.5" customHeight="1" x14ac:dyDescent="0.2">
      <c r="A190" s="180" t="s">
        <v>605</v>
      </c>
      <c r="B190" s="210" t="s">
        <v>711</v>
      </c>
      <c r="C190" s="181"/>
      <c r="D190" s="189">
        <v>5962</v>
      </c>
      <c r="E190" s="198"/>
      <c r="F190" s="3" t="s">
        <v>659</v>
      </c>
    </row>
    <row r="191" spans="1:6" ht="16.5" customHeight="1" x14ac:dyDescent="0.2">
      <c r="A191" s="180" t="s">
        <v>606</v>
      </c>
      <c r="B191" s="210" t="s">
        <v>712</v>
      </c>
      <c r="C191" s="181"/>
      <c r="D191" s="189">
        <v>2522</v>
      </c>
      <c r="E191" s="198"/>
      <c r="F191" s="3" t="s">
        <v>660</v>
      </c>
    </row>
    <row r="192" spans="1:6" ht="16.5" customHeight="1" x14ac:dyDescent="0.2">
      <c r="A192" s="180" t="s">
        <v>607</v>
      </c>
      <c r="B192" s="210" t="s">
        <v>713</v>
      </c>
      <c r="C192" s="181"/>
      <c r="D192" s="189">
        <v>6354</v>
      </c>
      <c r="E192" s="198"/>
      <c r="F192" s="3" t="s">
        <v>661</v>
      </c>
    </row>
    <row r="193" spans="1:6" ht="16.5" customHeight="1" x14ac:dyDescent="0.2">
      <c r="A193" s="180" t="s">
        <v>608</v>
      </c>
      <c r="B193" s="210" t="s">
        <v>709</v>
      </c>
      <c r="C193" s="181"/>
      <c r="D193" s="189">
        <v>4794</v>
      </c>
      <c r="E193" s="198"/>
      <c r="F193" s="3" t="s">
        <v>662</v>
      </c>
    </row>
    <row r="194" spans="1:6" ht="16.5" customHeight="1" x14ac:dyDescent="0.2">
      <c r="A194" s="180" t="s">
        <v>609</v>
      </c>
      <c r="B194" s="210" t="s">
        <v>713</v>
      </c>
      <c r="C194" s="181"/>
      <c r="D194" s="189">
        <v>7252</v>
      </c>
      <c r="E194" s="198"/>
      <c r="F194" s="3" t="s">
        <v>663</v>
      </c>
    </row>
    <row r="195" spans="1:6" ht="16.5" customHeight="1" x14ac:dyDescent="0.2">
      <c r="A195" s="180" t="s">
        <v>610</v>
      </c>
      <c r="B195" s="210" t="s">
        <v>709</v>
      </c>
      <c r="C195" s="181"/>
      <c r="D195" s="189">
        <v>4638</v>
      </c>
      <c r="E195" s="198"/>
      <c r="F195" s="3" t="s">
        <v>664</v>
      </c>
    </row>
    <row r="196" spans="1:6" ht="16.5" customHeight="1" x14ac:dyDescent="0.2">
      <c r="A196" s="180" t="s">
        <v>611</v>
      </c>
      <c r="B196" s="210" t="s">
        <v>713</v>
      </c>
      <c r="C196" s="181"/>
      <c r="D196" s="189">
        <v>5203</v>
      </c>
      <c r="E196" s="198"/>
      <c r="F196" s="3" t="s">
        <v>665</v>
      </c>
    </row>
    <row r="197" spans="1:6" ht="16.5" customHeight="1" x14ac:dyDescent="0.2">
      <c r="A197" s="180" t="s">
        <v>612</v>
      </c>
      <c r="B197" s="210" t="s">
        <v>709</v>
      </c>
      <c r="C197" s="181"/>
      <c r="D197" s="189">
        <v>2801</v>
      </c>
      <c r="E197" s="198"/>
      <c r="F197" s="3" t="s">
        <v>666</v>
      </c>
    </row>
    <row r="198" spans="1:6" ht="16.5" customHeight="1" x14ac:dyDescent="0.2">
      <c r="A198" s="180" t="s">
        <v>613</v>
      </c>
      <c r="B198" s="210" t="s">
        <v>707</v>
      </c>
      <c r="C198" s="181"/>
      <c r="D198" s="189">
        <v>6159</v>
      </c>
      <c r="E198" s="198"/>
      <c r="F198" s="3" t="s">
        <v>667</v>
      </c>
    </row>
    <row r="199" spans="1:6" ht="16.5" customHeight="1" x14ac:dyDescent="0.2">
      <c r="A199" s="180" t="s">
        <v>614</v>
      </c>
      <c r="B199" s="210" t="s">
        <v>714</v>
      </c>
      <c r="C199" s="181"/>
      <c r="D199" s="189">
        <v>1801</v>
      </c>
      <c r="E199" s="198"/>
      <c r="F199" s="3" t="s">
        <v>668</v>
      </c>
    </row>
    <row r="200" spans="1:6" ht="16.5" customHeight="1" x14ac:dyDescent="0.2">
      <c r="A200" s="180" t="s">
        <v>615</v>
      </c>
      <c r="B200" s="210" t="s">
        <v>709</v>
      </c>
      <c r="C200" s="181"/>
      <c r="D200" s="189">
        <v>4876</v>
      </c>
      <c r="E200" s="198"/>
      <c r="F200" s="3" t="s">
        <v>669</v>
      </c>
    </row>
    <row r="201" spans="1:6" ht="16.5" customHeight="1" x14ac:dyDescent="0.2">
      <c r="A201" s="180" t="s">
        <v>616</v>
      </c>
      <c r="B201" s="210" t="s">
        <v>708</v>
      </c>
      <c r="C201" s="181"/>
      <c r="D201" s="189">
        <v>6394</v>
      </c>
      <c r="E201" s="198"/>
      <c r="F201" s="3" t="s">
        <v>670</v>
      </c>
    </row>
    <row r="202" spans="1:6" ht="16.5" customHeight="1" x14ac:dyDescent="0.2">
      <c r="A202" s="180" t="s">
        <v>617</v>
      </c>
      <c r="B202" s="210" t="s">
        <v>709</v>
      </c>
      <c r="C202" s="181"/>
      <c r="D202" s="189">
        <v>5349</v>
      </c>
      <c r="E202" s="198"/>
      <c r="F202" s="3" t="s">
        <v>671</v>
      </c>
    </row>
    <row r="203" spans="1:6" ht="16.5" customHeight="1" x14ac:dyDescent="0.2">
      <c r="A203" s="180" t="s">
        <v>618</v>
      </c>
      <c r="B203" s="210" t="s">
        <v>707</v>
      </c>
      <c r="C203" s="181"/>
      <c r="D203" s="189">
        <v>6708</v>
      </c>
      <c r="E203" s="198"/>
      <c r="F203" s="3" t="s">
        <v>672</v>
      </c>
    </row>
    <row r="204" spans="1:6" ht="16.5" customHeight="1" x14ac:dyDescent="0.2">
      <c r="A204" s="180" t="s">
        <v>619</v>
      </c>
      <c r="B204" s="210" t="s">
        <v>714</v>
      </c>
      <c r="C204" s="181"/>
      <c r="D204" s="189">
        <v>1922</v>
      </c>
      <c r="E204" s="198"/>
      <c r="F204" s="3" t="s">
        <v>673</v>
      </c>
    </row>
    <row r="205" spans="1:6" ht="16.5" customHeight="1" x14ac:dyDescent="0.2">
      <c r="A205" s="180" t="s">
        <v>620</v>
      </c>
      <c r="B205" s="210" t="s">
        <v>709</v>
      </c>
      <c r="C205" s="181"/>
      <c r="D205" s="189">
        <v>5067</v>
      </c>
      <c r="E205" s="198"/>
      <c r="F205" s="3" t="s">
        <v>674</v>
      </c>
    </row>
    <row r="206" spans="1:6" ht="16.5" customHeight="1" x14ac:dyDescent="0.2">
      <c r="A206" s="180" t="s">
        <v>621</v>
      </c>
      <c r="B206" s="210" t="s">
        <v>707</v>
      </c>
      <c r="C206" s="181"/>
      <c r="D206" s="189">
        <v>7269</v>
      </c>
      <c r="E206" s="198"/>
      <c r="F206" s="3" t="s">
        <v>675</v>
      </c>
    </row>
    <row r="207" spans="1:6" ht="16.5" customHeight="1" x14ac:dyDescent="0.2">
      <c r="A207" s="180" t="s">
        <v>622</v>
      </c>
      <c r="B207" s="210" t="s">
        <v>714</v>
      </c>
      <c r="C207" s="181"/>
      <c r="D207" s="189">
        <v>2081</v>
      </c>
      <c r="E207" s="198"/>
      <c r="F207" s="3" t="s">
        <v>676</v>
      </c>
    </row>
    <row r="208" spans="1:6" ht="16.5" customHeight="1" x14ac:dyDescent="0.2">
      <c r="A208" s="180" t="s">
        <v>623</v>
      </c>
      <c r="B208" s="210" t="s">
        <v>709</v>
      </c>
      <c r="C208" s="181"/>
      <c r="D208" s="189">
        <v>5488</v>
      </c>
      <c r="E208" s="198"/>
      <c r="F208" s="3" t="s">
        <v>677</v>
      </c>
    </row>
    <row r="209" spans="1:13" ht="16.5" customHeight="1" x14ac:dyDescent="0.2">
      <c r="A209" s="180" t="s">
        <v>624</v>
      </c>
      <c r="B209" s="210" t="s">
        <v>707</v>
      </c>
      <c r="C209" s="181"/>
      <c r="D209" s="189">
        <v>8008</v>
      </c>
      <c r="E209" s="198"/>
      <c r="F209" s="3" t="s">
        <v>678</v>
      </c>
    </row>
    <row r="210" spans="1:13" ht="16.5" customHeight="1" x14ac:dyDescent="0.2">
      <c r="A210" s="180" t="s">
        <v>625</v>
      </c>
      <c r="B210" s="210" t="s">
        <v>714</v>
      </c>
      <c r="C210" s="181"/>
      <c r="D210" s="189">
        <v>2292</v>
      </c>
      <c r="E210" s="198"/>
      <c r="F210" s="3" t="s">
        <v>679</v>
      </c>
    </row>
    <row r="211" spans="1:13" ht="16.5" customHeight="1" x14ac:dyDescent="0.2">
      <c r="A211" s="180" t="s">
        <v>626</v>
      </c>
      <c r="B211" s="210" t="s">
        <v>709</v>
      </c>
      <c r="C211" s="181"/>
      <c r="D211" s="189">
        <v>6050</v>
      </c>
      <c r="E211" s="198"/>
      <c r="F211" s="3" t="s">
        <v>680</v>
      </c>
    </row>
    <row r="212" spans="1:13" ht="16.5" customHeight="1" x14ac:dyDescent="0.2">
      <c r="A212" s="180" t="s">
        <v>627</v>
      </c>
      <c r="B212" s="210" t="s">
        <v>707</v>
      </c>
      <c r="C212" s="181"/>
      <c r="D212" s="189">
        <v>5202</v>
      </c>
      <c r="E212" s="198"/>
      <c r="F212" s="3" t="s">
        <v>681</v>
      </c>
    </row>
    <row r="213" spans="1:13" ht="16.5" customHeight="1" x14ac:dyDescent="0.2">
      <c r="A213" s="180" t="s">
        <v>628</v>
      </c>
      <c r="B213" s="210" t="s">
        <v>714</v>
      </c>
      <c r="C213" s="181"/>
      <c r="D213" s="189">
        <v>1491</v>
      </c>
      <c r="E213" s="198"/>
      <c r="F213" s="3" t="s">
        <v>682</v>
      </c>
    </row>
    <row r="214" spans="1:13" ht="16.5" customHeight="1" x14ac:dyDescent="0.2">
      <c r="A214" s="180" t="s">
        <v>629</v>
      </c>
      <c r="B214" s="210" t="s">
        <v>709</v>
      </c>
      <c r="C214" s="181"/>
      <c r="D214" s="189">
        <v>3929</v>
      </c>
      <c r="E214" s="198"/>
      <c r="F214" s="3" t="s">
        <v>683</v>
      </c>
    </row>
    <row r="215" spans="1:13" ht="16.5" customHeight="1" x14ac:dyDescent="0.2">
      <c r="A215" s="180" t="s">
        <v>630</v>
      </c>
      <c r="B215" s="210" t="s">
        <v>708</v>
      </c>
      <c r="C215" s="181"/>
      <c r="D215" s="189">
        <v>6728</v>
      </c>
      <c r="E215" s="198"/>
      <c r="F215" s="3" t="s">
        <v>684</v>
      </c>
    </row>
    <row r="216" spans="1:13" s="3" customFormat="1" ht="16.5" customHeight="1" x14ac:dyDescent="0.2">
      <c r="A216" s="180" t="s">
        <v>631</v>
      </c>
      <c r="B216" s="210" t="s">
        <v>709</v>
      </c>
      <c r="C216" s="181"/>
      <c r="D216" s="189">
        <v>5816</v>
      </c>
      <c r="E216" s="198"/>
      <c r="F216" s="3" t="s">
        <v>685</v>
      </c>
      <c r="G216" s="50"/>
      <c r="H216" s="120"/>
      <c r="M216" s="119"/>
    </row>
    <row r="217" spans="1:13" s="3" customFormat="1" ht="16.5" customHeight="1" x14ac:dyDescent="0.2">
      <c r="A217" s="180" t="s">
        <v>632</v>
      </c>
      <c r="B217" s="210" t="s">
        <v>708</v>
      </c>
      <c r="C217" s="181"/>
      <c r="D217" s="189">
        <v>7131</v>
      </c>
      <c r="E217" s="198"/>
      <c r="F217" s="3" t="s">
        <v>686</v>
      </c>
      <c r="G217" s="50"/>
      <c r="H217" s="120"/>
      <c r="M217" s="119"/>
    </row>
    <row r="218" spans="1:13" s="3" customFormat="1" ht="16.5" customHeight="1" x14ac:dyDescent="0.2">
      <c r="A218" s="180" t="s">
        <v>633</v>
      </c>
      <c r="B218" s="210" t="s">
        <v>709</v>
      </c>
      <c r="C218" s="181"/>
      <c r="D218" s="189">
        <v>6447</v>
      </c>
      <c r="E218" s="198"/>
      <c r="F218" s="3" t="s">
        <v>687</v>
      </c>
      <c r="G218" s="50"/>
      <c r="H218" s="120"/>
      <c r="M218" s="119"/>
    </row>
    <row r="219" spans="1:13" s="3" customFormat="1" ht="16.5" customHeight="1" x14ac:dyDescent="0.2">
      <c r="A219" s="180" t="s">
        <v>634</v>
      </c>
      <c r="B219" s="210" t="s">
        <v>708</v>
      </c>
      <c r="C219" s="181"/>
      <c r="D219" s="189">
        <v>7700</v>
      </c>
      <c r="E219" s="198"/>
      <c r="F219" s="3" t="s">
        <v>688</v>
      </c>
      <c r="G219" s="50"/>
      <c r="H219" s="120"/>
      <c r="M219" s="119"/>
    </row>
    <row r="220" spans="1:13" s="3" customFormat="1" ht="16.5" customHeight="1" x14ac:dyDescent="0.2">
      <c r="A220" s="180" t="s">
        <v>635</v>
      </c>
      <c r="B220" s="210" t="s">
        <v>709</v>
      </c>
      <c r="C220" s="181"/>
      <c r="D220" s="189">
        <v>7163</v>
      </c>
      <c r="E220" s="198"/>
      <c r="F220" s="3" t="s">
        <v>689</v>
      </c>
      <c r="G220" s="50"/>
      <c r="H220" s="120"/>
      <c r="M220" s="119"/>
    </row>
    <row r="221" spans="1:13" s="3" customFormat="1" ht="16.5" customHeight="1" x14ac:dyDescent="0.2">
      <c r="A221" s="180" t="s">
        <v>636</v>
      </c>
      <c r="B221" s="210" t="s">
        <v>708</v>
      </c>
      <c r="C221" s="181"/>
      <c r="D221" s="189">
        <v>8041</v>
      </c>
      <c r="E221" s="198"/>
      <c r="F221" s="3" t="s">
        <v>690</v>
      </c>
      <c r="G221" s="50"/>
      <c r="H221" s="120"/>
      <c r="M221" s="119"/>
    </row>
    <row r="222" spans="1:13" s="3" customFormat="1" ht="16.5" customHeight="1" x14ac:dyDescent="0.2">
      <c r="A222" s="180" t="s">
        <v>637</v>
      </c>
      <c r="B222" s="210" t="s">
        <v>709</v>
      </c>
      <c r="C222" s="181"/>
      <c r="D222" s="189">
        <v>7636</v>
      </c>
      <c r="E222" s="198"/>
      <c r="F222" s="3" t="s">
        <v>691</v>
      </c>
      <c r="G222" s="50"/>
      <c r="H222" s="120"/>
      <c r="M222" s="119"/>
    </row>
    <row r="223" spans="1:13" s="3" customFormat="1" ht="16.5" customHeight="1" x14ac:dyDescent="0.2">
      <c r="A223" s="180" t="s">
        <v>638</v>
      </c>
      <c r="B223" s="210" t="s">
        <v>715</v>
      </c>
      <c r="C223" s="181"/>
      <c r="D223" s="189">
        <v>8256</v>
      </c>
      <c r="E223" s="198"/>
      <c r="F223" s="3" t="s">
        <v>692</v>
      </c>
      <c r="G223" s="50"/>
      <c r="H223" s="120"/>
      <c r="M223" s="119"/>
    </row>
    <row r="224" spans="1:13" s="3" customFormat="1" ht="16.5" customHeight="1" x14ac:dyDescent="0.2">
      <c r="A224" s="180" t="s">
        <v>639</v>
      </c>
      <c r="B224" s="210" t="s">
        <v>716</v>
      </c>
      <c r="C224" s="181"/>
      <c r="D224" s="189">
        <v>3873</v>
      </c>
      <c r="E224" s="198"/>
      <c r="F224" s="3" t="s">
        <v>693</v>
      </c>
      <c r="G224" s="50"/>
      <c r="H224" s="120"/>
      <c r="M224" s="119"/>
    </row>
    <row r="225" spans="1:13" s="3" customFormat="1" ht="16.5" customHeight="1" x14ac:dyDescent="0.2">
      <c r="A225" s="180" t="s">
        <v>640</v>
      </c>
      <c r="B225" s="210" t="s">
        <v>715</v>
      </c>
      <c r="C225" s="181"/>
      <c r="D225" s="189">
        <v>8256</v>
      </c>
      <c r="E225" s="198"/>
      <c r="F225" s="3" t="s">
        <v>694</v>
      </c>
      <c r="G225" s="50"/>
      <c r="H225" s="120"/>
      <c r="M225" s="119"/>
    </row>
    <row r="226" spans="1:13" s="3" customFormat="1" ht="16.5" customHeight="1" x14ac:dyDescent="0.2">
      <c r="A226" s="180" t="s">
        <v>641</v>
      </c>
      <c r="B226" s="210" t="s">
        <v>716</v>
      </c>
      <c r="C226" s="181"/>
      <c r="D226" s="189">
        <v>3873</v>
      </c>
      <c r="E226" s="198"/>
      <c r="F226" s="3" t="s">
        <v>695</v>
      </c>
      <c r="G226" s="50"/>
      <c r="H226" s="120"/>
      <c r="M226" s="119"/>
    </row>
    <row r="227" spans="1:13" s="3" customFormat="1" ht="16.5" customHeight="1" x14ac:dyDescent="0.2">
      <c r="A227" s="180" t="s">
        <v>642</v>
      </c>
      <c r="B227" s="210" t="s">
        <v>715</v>
      </c>
      <c r="C227" s="181"/>
      <c r="D227" s="189">
        <v>9519</v>
      </c>
      <c r="E227" s="198"/>
      <c r="F227" s="3" t="s">
        <v>696</v>
      </c>
      <c r="G227" s="50"/>
      <c r="H227" s="120"/>
      <c r="M227" s="119"/>
    </row>
    <row r="228" spans="1:13" s="3" customFormat="1" ht="16.5" customHeight="1" x14ac:dyDescent="0.2">
      <c r="A228" s="180" t="s">
        <v>643</v>
      </c>
      <c r="B228" s="210" t="s">
        <v>716</v>
      </c>
      <c r="C228" s="181"/>
      <c r="D228" s="189">
        <v>4278</v>
      </c>
      <c r="E228" s="198"/>
      <c r="F228" s="3" t="s">
        <v>697</v>
      </c>
      <c r="G228" s="50"/>
      <c r="H228" s="120"/>
      <c r="M228" s="119"/>
    </row>
    <row r="229" spans="1:13" s="3" customFormat="1" ht="16.5" customHeight="1" x14ac:dyDescent="0.2">
      <c r="A229" s="180" t="s">
        <v>644</v>
      </c>
      <c r="B229" s="210" t="s">
        <v>715</v>
      </c>
      <c r="C229" s="181"/>
      <c r="D229" s="189">
        <v>9519</v>
      </c>
      <c r="E229" s="198"/>
      <c r="F229" s="3" t="s">
        <v>698</v>
      </c>
      <c r="G229" s="50"/>
      <c r="H229" s="120"/>
      <c r="M229" s="119"/>
    </row>
    <row r="230" spans="1:13" s="3" customFormat="1" ht="16.5" customHeight="1" x14ac:dyDescent="0.2">
      <c r="A230" s="180" t="s">
        <v>645</v>
      </c>
      <c r="B230" s="210" t="s">
        <v>716</v>
      </c>
      <c r="C230" s="181"/>
      <c r="D230" s="189">
        <v>4278</v>
      </c>
      <c r="E230" s="198"/>
      <c r="F230" s="3" t="s">
        <v>699</v>
      </c>
      <c r="G230" s="50"/>
      <c r="H230" s="120"/>
      <c r="M230" s="119"/>
    </row>
    <row r="231" spans="1:13" s="3" customFormat="1" ht="16.5" customHeight="1" x14ac:dyDescent="0.2">
      <c r="A231" s="180" t="s">
        <v>646</v>
      </c>
      <c r="B231" s="210" t="s">
        <v>717</v>
      </c>
      <c r="C231" s="181"/>
      <c r="D231" s="189">
        <v>5304</v>
      </c>
      <c r="E231" s="198"/>
      <c r="F231" s="3" t="s">
        <v>700</v>
      </c>
      <c r="G231" s="50"/>
      <c r="H231" s="120"/>
      <c r="M231" s="119"/>
    </row>
    <row r="232" spans="1:13" s="3" customFormat="1" ht="16.5" customHeight="1" x14ac:dyDescent="0.2">
      <c r="A232" s="180" t="s">
        <v>647</v>
      </c>
      <c r="B232" s="210" t="s">
        <v>718</v>
      </c>
      <c r="C232" s="181"/>
      <c r="D232" s="189">
        <v>5304</v>
      </c>
      <c r="E232" s="198"/>
      <c r="F232" s="3" t="s">
        <v>701</v>
      </c>
      <c r="G232" s="50"/>
      <c r="H232" s="120"/>
      <c r="M232" s="119"/>
    </row>
    <row r="233" spans="1:13" s="3" customFormat="1" ht="16.5" customHeight="1" thickBot="1" x14ac:dyDescent="0.25">
      <c r="A233" s="182" t="s">
        <v>648</v>
      </c>
      <c r="B233" s="211" t="s">
        <v>719</v>
      </c>
      <c r="C233" s="48"/>
      <c r="D233" s="190">
        <v>3200</v>
      </c>
      <c r="E233" s="199"/>
      <c r="F233" s="3" t="s">
        <v>702</v>
      </c>
      <c r="G233" s="50"/>
      <c r="H233" s="120"/>
      <c r="M233" s="119"/>
    </row>
    <row r="234" spans="1:13" s="3" customFormat="1" ht="16.5" customHeight="1" x14ac:dyDescent="0.2">
      <c r="A234" s="183"/>
      <c r="B234" s="2"/>
      <c r="D234" s="119"/>
      <c r="H234" s="184"/>
      <c r="M234" s="119"/>
    </row>
    <row r="235" spans="1:13" s="3" customFormat="1" ht="16.5" customHeight="1" x14ac:dyDescent="0.2">
      <c r="A235" s="183"/>
      <c r="B235" s="2"/>
      <c r="D235" s="119"/>
      <c r="H235" s="184"/>
      <c r="M235" s="119"/>
    </row>
    <row r="236" spans="1:13" s="3" customFormat="1" ht="16.5" customHeight="1" x14ac:dyDescent="0.2">
      <c r="A236" s="183"/>
      <c r="B236" s="2"/>
      <c r="D236" s="119"/>
      <c r="H236" s="184"/>
      <c r="M236" s="119"/>
    </row>
    <row r="237" spans="1:13" s="3" customFormat="1" ht="16.5" customHeight="1" x14ac:dyDescent="0.2">
      <c r="A237" s="183"/>
      <c r="B237" s="2"/>
      <c r="D237" s="119"/>
      <c r="H237" s="184"/>
      <c r="M237" s="119"/>
    </row>
    <row r="238" spans="1:13" s="3" customFormat="1" ht="16.5" customHeight="1" x14ac:dyDescent="0.2">
      <c r="A238" s="183"/>
      <c r="B238" s="2"/>
      <c r="D238" s="119"/>
      <c r="H238" s="184"/>
      <c r="M238" s="119"/>
    </row>
    <row r="239" spans="1:13" s="3" customFormat="1" ht="16.5" customHeight="1" x14ac:dyDescent="0.2">
      <c r="A239" s="183"/>
      <c r="B239" s="2"/>
      <c r="D239" s="119"/>
      <c r="H239" s="184"/>
      <c r="M239" s="119"/>
    </row>
    <row r="240" spans="1:13" s="3" customFormat="1" ht="16.5" customHeight="1" x14ac:dyDescent="0.2">
      <c r="A240" s="183"/>
      <c r="B240" s="2"/>
      <c r="D240" s="119"/>
      <c r="H240" s="184"/>
      <c r="M240" s="119"/>
    </row>
    <row r="241" spans="1:13" s="3" customFormat="1" ht="16.5" customHeight="1" x14ac:dyDescent="0.2">
      <c r="A241" s="183"/>
      <c r="B241" s="2"/>
      <c r="D241" s="119"/>
      <c r="H241" s="184"/>
      <c r="M241" s="119"/>
    </row>
    <row r="242" spans="1:13" s="3" customFormat="1" ht="16.5" customHeight="1" x14ac:dyDescent="0.2">
      <c r="A242" s="183"/>
      <c r="B242" s="2"/>
      <c r="D242" s="119"/>
      <c r="H242" s="184"/>
      <c r="M242" s="119"/>
    </row>
    <row r="243" spans="1:13" s="3" customFormat="1" ht="16.5" customHeight="1" x14ac:dyDescent="0.2">
      <c r="A243" s="183"/>
      <c r="B243" s="2"/>
      <c r="D243" s="119"/>
      <c r="H243" s="184"/>
      <c r="M243" s="119"/>
    </row>
    <row r="244" spans="1:13" s="3" customFormat="1" ht="16.5" customHeight="1" x14ac:dyDescent="0.2">
      <c r="A244" s="183"/>
      <c r="B244" s="2"/>
      <c r="D244" s="119"/>
      <c r="H244" s="184"/>
      <c r="M244" s="119"/>
    </row>
    <row r="245" spans="1:13" s="3" customFormat="1" ht="16.5" customHeight="1" x14ac:dyDescent="0.2">
      <c r="A245" s="183"/>
      <c r="B245" s="2"/>
      <c r="D245" s="119"/>
      <c r="H245" s="184"/>
      <c r="M245" s="119"/>
    </row>
    <row r="246" spans="1:13" s="3" customFormat="1" ht="16.5" customHeight="1" x14ac:dyDescent="0.2">
      <c r="A246" s="183"/>
      <c r="B246" s="2"/>
      <c r="D246" s="119"/>
      <c r="H246" s="184"/>
      <c r="M246" s="119"/>
    </row>
    <row r="247" spans="1:13" s="3" customFormat="1" ht="16.5" customHeight="1" x14ac:dyDescent="0.2">
      <c r="A247" s="183"/>
      <c r="B247" s="2"/>
      <c r="D247" s="119"/>
      <c r="H247" s="184"/>
      <c r="M247" s="119"/>
    </row>
    <row r="248" spans="1:13" s="3" customFormat="1" ht="16.5" customHeight="1" x14ac:dyDescent="0.2">
      <c r="A248" s="183"/>
      <c r="B248" s="2"/>
      <c r="D248" s="119"/>
      <c r="H248" s="184"/>
      <c r="M248" s="119"/>
    </row>
    <row r="249" spans="1:13" s="3" customFormat="1" ht="16.5" customHeight="1" x14ac:dyDescent="0.2">
      <c r="A249" s="183"/>
      <c r="B249" s="2"/>
      <c r="D249" s="119"/>
      <c r="H249" s="184"/>
      <c r="M249" s="119"/>
    </row>
    <row r="250" spans="1:13" s="3" customFormat="1" ht="16.5" customHeight="1" x14ac:dyDescent="0.2">
      <c r="A250" s="183"/>
      <c r="B250" s="2"/>
      <c r="D250" s="119"/>
      <c r="H250" s="184"/>
      <c r="M250" s="119"/>
    </row>
    <row r="251" spans="1:13" s="3" customFormat="1" ht="16.5" customHeight="1" x14ac:dyDescent="0.2">
      <c r="A251" s="183"/>
      <c r="B251" s="2"/>
      <c r="D251" s="119"/>
      <c r="H251" s="184"/>
      <c r="M251" s="119"/>
    </row>
    <row r="252" spans="1:13" s="3" customFormat="1" ht="16.5" customHeight="1" x14ac:dyDescent="0.2">
      <c r="A252" s="183"/>
      <c r="B252" s="2"/>
      <c r="D252" s="119"/>
      <c r="H252" s="184"/>
      <c r="M252" s="119"/>
    </row>
    <row r="253" spans="1:13" s="3" customFormat="1" ht="16.5" customHeight="1" x14ac:dyDescent="0.2">
      <c r="A253" s="183"/>
      <c r="B253" s="2"/>
      <c r="D253" s="119"/>
      <c r="H253" s="184"/>
      <c r="M253" s="119"/>
    </row>
    <row r="254" spans="1:13" s="3" customFormat="1" ht="16.5" customHeight="1" x14ac:dyDescent="0.2">
      <c r="A254" s="183"/>
      <c r="B254" s="2"/>
      <c r="D254" s="119"/>
      <c r="H254" s="184"/>
      <c r="M254" s="119"/>
    </row>
    <row r="255" spans="1:13" s="3" customFormat="1" ht="16.5" customHeight="1" x14ac:dyDescent="0.2">
      <c r="A255" s="183"/>
      <c r="B255" s="2"/>
      <c r="D255" s="119"/>
      <c r="H255" s="184"/>
      <c r="M255" s="119"/>
    </row>
    <row r="256" spans="1:13" s="3" customFormat="1" ht="16.5" customHeight="1" x14ac:dyDescent="0.2">
      <c r="A256" s="183"/>
      <c r="B256" s="2"/>
      <c r="D256" s="119"/>
      <c r="H256" s="184"/>
      <c r="M256" s="119"/>
    </row>
    <row r="257" spans="1:13" s="3" customFormat="1" ht="16.5" customHeight="1" x14ac:dyDescent="0.2">
      <c r="A257" s="183"/>
      <c r="B257" s="2"/>
      <c r="D257" s="119"/>
      <c r="H257" s="184"/>
      <c r="M257" s="119"/>
    </row>
    <row r="258" spans="1:13" s="3" customFormat="1" ht="16.5" customHeight="1" x14ac:dyDescent="0.2">
      <c r="A258" s="183"/>
      <c r="B258" s="2"/>
      <c r="D258" s="119"/>
      <c r="H258" s="184"/>
      <c r="M258" s="119"/>
    </row>
    <row r="259" spans="1:13" s="3" customFormat="1" ht="16.5" customHeight="1" x14ac:dyDescent="0.2">
      <c r="A259" s="183"/>
      <c r="B259" s="2"/>
      <c r="D259" s="119"/>
      <c r="H259" s="184"/>
      <c r="M259" s="119"/>
    </row>
    <row r="260" spans="1:13" s="3" customFormat="1" ht="16.5" customHeight="1" x14ac:dyDescent="0.2">
      <c r="A260" s="183"/>
      <c r="B260" s="2"/>
      <c r="D260" s="119"/>
      <c r="H260" s="184"/>
      <c r="M260" s="119"/>
    </row>
    <row r="261" spans="1:13" s="3" customFormat="1" ht="16.5" customHeight="1" x14ac:dyDescent="0.2">
      <c r="A261" s="183"/>
      <c r="B261" s="2"/>
      <c r="D261" s="119"/>
      <c r="H261" s="184"/>
      <c r="M261" s="119"/>
    </row>
    <row r="262" spans="1:13" s="3" customFormat="1" ht="16.5" customHeight="1" x14ac:dyDescent="0.2">
      <c r="A262" s="183"/>
      <c r="B262" s="2"/>
      <c r="D262" s="119"/>
      <c r="H262" s="184"/>
      <c r="M262" s="119"/>
    </row>
    <row r="263" spans="1:13" s="3" customFormat="1" ht="16.5" customHeight="1" x14ac:dyDescent="0.2">
      <c r="A263" s="183"/>
      <c r="B263" s="2"/>
      <c r="D263" s="119"/>
      <c r="H263" s="184"/>
      <c r="M263" s="119"/>
    </row>
    <row r="264" spans="1:13" s="3" customFormat="1" ht="16.5" customHeight="1" x14ac:dyDescent="0.2">
      <c r="A264" s="183"/>
      <c r="B264" s="2"/>
      <c r="D264" s="119"/>
      <c r="H264" s="184"/>
      <c r="M264" s="119"/>
    </row>
    <row r="265" spans="1:13" s="3" customFormat="1" ht="16.5" customHeight="1" x14ac:dyDescent="0.2">
      <c r="A265" s="183"/>
      <c r="B265" s="2"/>
      <c r="D265" s="119"/>
      <c r="H265" s="184"/>
      <c r="M265" s="119"/>
    </row>
    <row r="266" spans="1:13" s="3" customFormat="1" ht="16.5" customHeight="1" x14ac:dyDescent="0.2">
      <c r="A266" s="183"/>
      <c r="B266" s="2"/>
      <c r="D266" s="119"/>
      <c r="H266" s="184"/>
      <c r="M266" s="119"/>
    </row>
    <row r="267" spans="1:13" s="3" customFormat="1" ht="16.5" customHeight="1" x14ac:dyDescent="0.2">
      <c r="A267" s="183"/>
      <c r="B267" s="2"/>
      <c r="D267" s="119"/>
      <c r="H267" s="184"/>
      <c r="M267" s="119"/>
    </row>
    <row r="268" spans="1:13" s="3" customFormat="1" ht="16.5" customHeight="1" x14ac:dyDescent="0.2">
      <c r="A268" s="183"/>
      <c r="B268" s="2"/>
      <c r="D268" s="119"/>
      <c r="H268" s="184"/>
      <c r="M268" s="119"/>
    </row>
    <row r="269" spans="1:13" s="3" customFormat="1" ht="16.5" customHeight="1" x14ac:dyDescent="0.2">
      <c r="A269" s="183"/>
      <c r="B269" s="2"/>
      <c r="D269" s="119"/>
      <c r="H269" s="184"/>
      <c r="M269" s="119"/>
    </row>
    <row r="270" spans="1:13" s="3" customFormat="1" ht="16.5" customHeight="1" x14ac:dyDescent="0.2">
      <c r="A270" s="185"/>
      <c r="B270" s="2"/>
      <c r="D270" s="119"/>
      <c r="H270" s="184"/>
      <c r="M270" s="119"/>
    </row>
  </sheetData>
  <sheetProtection selectLockedCells="1" selectUnlockedCells="1"/>
  <pageMargins left="0.39370078740157483" right="0.39370078740157483" top="0.39370078740157483" bottom="0.39370078740157483" header="0.78740157480314965" footer="0.78740157480314965"/>
  <pageSetup paperSize="9" scale="5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Столы, Тумбы</vt:lpstr>
      <vt:lpstr>Шкафы</vt:lpstr>
      <vt:lpstr>Сборные элементы</vt:lpstr>
      <vt:lpstr>Таблица</vt:lpstr>
      <vt:lpstr>'Столы, Тумбы'!Область_печати</vt:lpstr>
      <vt:lpstr>Таблица!Область_печати</vt:lpstr>
      <vt:lpstr>Шкафы!Область_печати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Professional</cp:lastModifiedBy>
  <cp:lastPrinted>2023-06-30T11:59:42Z</cp:lastPrinted>
  <dcterms:created xsi:type="dcterms:W3CDTF">2016-12-14T07:51:32Z</dcterms:created>
  <dcterms:modified xsi:type="dcterms:W3CDTF">2024-09-05T11:02:35Z</dcterms:modified>
</cp:coreProperties>
</file>