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/>
  <bookViews>
    <workbookView xWindow="-120" yWindow="-120" windowWidth="23256" windowHeight="13176" tabRatio="712"/>
  </bookViews>
  <sheets>
    <sheet name="Столы руководителя" sheetId="34" r:id="rId1"/>
    <sheet name="Столы переговорные и журнальные" sheetId="36" r:id="rId2"/>
    <sheet name="Тумбы и шкафы" sheetId="38" r:id="rId3"/>
    <sheet name="Таблица" sheetId="35" r:id="rId4"/>
  </sheets>
  <definedNames>
    <definedName name="_xlnm._FilterDatabase" localSheetId="3" hidden="1">Таблица!$J$1:$J$114</definedName>
    <definedName name="_xlnm.Print_Area" localSheetId="1">'Столы переговорные и журнальные'!$A$1:$E$9</definedName>
    <definedName name="_xlnm.Print_Area" localSheetId="0">'Столы руководителя'!$A$1:$E$30</definedName>
    <definedName name="_xlnm.Print_Area" localSheetId="2">'Тумбы и шкафы'!$A$1:$E$22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35" l="1"/>
  <c r="G48" i="35"/>
  <c r="G49" i="35"/>
  <c r="G50" i="35"/>
  <c r="G51" i="35"/>
  <c r="G52" i="35"/>
  <c r="G53" i="35"/>
  <c r="G54" i="35"/>
  <c r="G55" i="35"/>
  <c r="G56" i="35"/>
  <c r="G57" i="35"/>
  <c r="G58" i="35"/>
  <c r="G59" i="35"/>
  <c r="G60" i="35"/>
  <c r="G61" i="35"/>
  <c r="G62" i="35"/>
  <c r="G63" i="35"/>
  <c r="G64" i="35"/>
  <c r="G65" i="35"/>
  <c r="G66" i="35"/>
  <c r="G67" i="35"/>
  <c r="G68" i="35"/>
  <c r="G69" i="35"/>
  <c r="G70" i="35"/>
  <c r="G71" i="35"/>
  <c r="G72" i="35"/>
  <c r="G73" i="35"/>
  <c r="G74" i="35"/>
  <c r="G75" i="35"/>
  <c r="G76" i="35"/>
  <c r="G77" i="35"/>
  <c r="G78" i="35"/>
  <c r="G79" i="35"/>
  <c r="G80" i="35"/>
  <c r="G81" i="35"/>
  <c r="G82" i="35"/>
  <c r="G83" i="35"/>
  <c r="G84" i="35"/>
  <c r="G85" i="35"/>
  <c r="G86" i="35"/>
  <c r="G87" i="35"/>
  <c r="G88" i="35"/>
  <c r="G89" i="35"/>
  <c r="G90" i="35"/>
  <c r="G91" i="35"/>
  <c r="G92" i="35"/>
  <c r="G93" i="35"/>
  <c r="G94" i="35"/>
  <c r="G95" i="35"/>
  <c r="G96" i="35"/>
  <c r="G97" i="35"/>
  <c r="G98" i="35"/>
  <c r="G99" i="35"/>
  <c r="G100" i="35"/>
  <c r="G101" i="35"/>
  <c r="G102" i="35"/>
  <c r="G103" i="35"/>
  <c r="G104" i="35"/>
  <c r="G105" i="35"/>
  <c r="G106" i="35"/>
  <c r="G107" i="35"/>
  <c r="G108" i="35"/>
  <c r="G109" i="35"/>
  <c r="G110" i="35"/>
  <c r="G111" i="35"/>
  <c r="G112" i="35"/>
  <c r="G113" i="35"/>
  <c r="G114" i="35"/>
  <c r="G46" i="35"/>
  <c r="F5" i="35"/>
  <c r="F6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" i="35"/>
  <c r="D2" i="36"/>
  <c r="D2" i="38"/>
  <c r="AS10" i="35" l="1"/>
  <c r="AT10" i="35"/>
  <c r="AS11" i="35"/>
  <c r="AT11" i="35"/>
  <c r="AS12" i="35"/>
  <c r="AT12" i="35"/>
  <c r="AS13" i="35"/>
  <c r="AT13" i="35"/>
  <c r="AR13" i="35"/>
  <c r="AR12" i="35"/>
  <c r="AR11" i="35"/>
  <c r="AR10" i="35"/>
  <c r="AS9" i="35"/>
  <c r="AT9" i="35"/>
  <c r="AR9" i="35"/>
  <c r="AR8" i="35"/>
  <c r="AS8" i="35"/>
  <c r="AT8" i="35"/>
  <c r="AS7" i="35"/>
  <c r="AT7" i="35"/>
  <c r="AR7" i="35"/>
  <c r="AS6" i="35"/>
  <c r="AT6" i="35"/>
  <c r="AR6" i="35"/>
  <c r="AV12" i="35" l="1"/>
  <c r="AV13" i="35"/>
  <c r="AV10" i="35"/>
  <c r="AV11" i="35"/>
  <c r="AV9" i="35"/>
  <c r="AV8" i="35"/>
  <c r="AV7" i="35"/>
  <c r="AV6" i="35"/>
  <c r="V33" i="35" l="1"/>
  <c r="U33" i="35"/>
  <c r="T33" i="35"/>
  <c r="N32" i="35"/>
  <c r="AB33" i="35"/>
  <c r="AA33" i="35"/>
  <c r="Z33" i="35"/>
  <c r="AH33" i="35"/>
  <c r="AG33" i="35"/>
  <c r="AF33" i="35"/>
  <c r="AH32" i="35"/>
  <c r="AG32" i="35"/>
  <c r="AF32" i="35"/>
  <c r="Z32" i="35"/>
  <c r="AB32" i="35"/>
  <c r="AA32" i="35"/>
  <c r="V32" i="35"/>
  <c r="U32" i="35"/>
  <c r="T32" i="35"/>
  <c r="AB14" i="35" l="1"/>
  <c r="AA14" i="35"/>
  <c r="Z14" i="35"/>
  <c r="AB16" i="35"/>
  <c r="AA16" i="35"/>
  <c r="Z16" i="35"/>
  <c r="AB15" i="35"/>
  <c r="AA15" i="35"/>
  <c r="Z15" i="35"/>
  <c r="AJ33" i="35" l="1"/>
  <c r="AD33" i="35"/>
  <c r="AJ32" i="35"/>
  <c r="AD32" i="35"/>
  <c r="X33" i="35" l="1"/>
  <c r="X32" i="35"/>
  <c r="AD14" i="35"/>
  <c r="AD16" i="35"/>
  <c r="AD15" i="35"/>
  <c r="N27" i="35"/>
  <c r="P32" i="35" l="1"/>
  <c r="O32" i="35"/>
  <c r="P31" i="35"/>
  <c r="O31" i="35"/>
  <c r="N33" i="35"/>
  <c r="N31" i="35"/>
  <c r="V16" i="35" l="1"/>
  <c r="U16" i="35"/>
  <c r="T16" i="35"/>
  <c r="V15" i="35"/>
  <c r="U15" i="35"/>
  <c r="T15" i="35"/>
  <c r="V14" i="35"/>
  <c r="U14" i="35"/>
  <c r="T14" i="35"/>
  <c r="P16" i="35"/>
  <c r="O16" i="35"/>
  <c r="N16" i="35"/>
  <c r="P15" i="35"/>
  <c r="O15" i="35"/>
  <c r="N15" i="35"/>
  <c r="P14" i="35"/>
  <c r="O14" i="35"/>
  <c r="N14" i="35"/>
  <c r="J16" i="35"/>
  <c r="I16" i="35"/>
  <c r="H16" i="35"/>
  <c r="J15" i="35"/>
  <c r="I15" i="35"/>
  <c r="H15" i="35"/>
  <c r="J14" i="35"/>
  <c r="I14" i="35"/>
  <c r="H14" i="35"/>
  <c r="J32" i="35" l="1"/>
  <c r="I32" i="35"/>
  <c r="H32" i="35"/>
  <c r="P33" i="35"/>
  <c r="O33" i="35"/>
  <c r="J33" i="35"/>
  <c r="I33" i="35"/>
  <c r="H33" i="35"/>
  <c r="I4" i="35" l="1"/>
  <c r="X4" i="35"/>
  <c r="R27" i="35"/>
  <c r="AD7" i="35"/>
  <c r="X16" i="35" l="1"/>
  <c r="X15" i="35"/>
  <c r="X14" i="35"/>
  <c r="X27" i="35"/>
  <c r="V27" i="35"/>
  <c r="U27" i="35"/>
  <c r="T27" i="35"/>
  <c r="X28" i="35" l="1"/>
  <c r="R5" i="35"/>
  <c r="R32" i="35" l="1"/>
  <c r="R33" i="35"/>
  <c r="L16" i="35"/>
  <c r="L15" i="35"/>
  <c r="L14" i="35"/>
  <c r="R16" i="35"/>
  <c r="R15" i="35"/>
  <c r="R14" i="35"/>
  <c r="R38" i="35"/>
  <c r="L18" i="35"/>
  <c r="X31" i="35"/>
  <c r="L32" i="35"/>
  <c r="L33" i="35"/>
  <c r="E6" i="36" l="1"/>
  <c r="E5" i="36"/>
  <c r="E12" i="38"/>
  <c r="E13" i="38"/>
  <c r="P30" i="35" l="1"/>
  <c r="O30" i="35"/>
  <c r="N30" i="35"/>
  <c r="V42" i="35" l="1"/>
  <c r="U42" i="35"/>
  <c r="T42" i="35"/>
  <c r="N42" i="35"/>
  <c r="P42" i="35"/>
  <c r="O42" i="35"/>
  <c r="N41" i="35"/>
  <c r="V41" i="35"/>
  <c r="U41" i="35"/>
  <c r="T41" i="35"/>
  <c r="P41" i="35"/>
  <c r="O41" i="35"/>
  <c r="V40" i="35"/>
  <c r="U40" i="35"/>
  <c r="T40" i="35"/>
  <c r="N40" i="35"/>
  <c r="P40" i="35"/>
  <c r="O40" i="35"/>
  <c r="V39" i="35"/>
  <c r="U39" i="35"/>
  <c r="T39" i="35"/>
  <c r="N39" i="35"/>
  <c r="P39" i="35"/>
  <c r="O39" i="35"/>
  <c r="V38" i="35"/>
  <c r="U38" i="35"/>
  <c r="T38" i="35"/>
  <c r="N38" i="35"/>
  <c r="P38" i="35"/>
  <c r="O38" i="35"/>
  <c r="V37" i="35"/>
  <c r="U37" i="35"/>
  <c r="T37" i="35"/>
  <c r="P37" i="35"/>
  <c r="O37" i="35"/>
  <c r="N37" i="35"/>
  <c r="P36" i="35"/>
  <c r="O36" i="35"/>
  <c r="N36" i="35"/>
  <c r="P35" i="35"/>
  <c r="O35" i="35"/>
  <c r="N35" i="35"/>
  <c r="P34" i="35"/>
  <c r="O34" i="35"/>
  <c r="N34" i="35"/>
  <c r="V31" i="35"/>
  <c r="U31" i="35"/>
  <c r="T31" i="35"/>
  <c r="P29" i="35"/>
  <c r="O29" i="35"/>
  <c r="N29" i="35"/>
  <c r="J30" i="35" l="1"/>
  <c r="I30" i="35"/>
  <c r="J29" i="35"/>
  <c r="I29" i="35"/>
  <c r="H30" i="35"/>
  <c r="H29" i="35"/>
  <c r="J42" i="35"/>
  <c r="I42" i="35"/>
  <c r="H42" i="35"/>
  <c r="J41" i="35"/>
  <c r="I41" i="35"/>
  <c r="H41" i="35"/>
  <c r="J40" i="35"/>
  <c r="I40" i="35"/>
  <c r="H40" i="35"/>
  <c r="J39" i="35"/>
  <c r="I39" i="35"/>
  <c r="H39" i="35"/>
  <c r="J38" i="35"/>
  <c r="I38" i="35"/>
  <c r="H38" i="35"/>
  <c r="J37" i="35"/>
  <c r="I37" i="35"/>
  <c r="H37" i="35"/>
  <c r="J36" i="35"/>
  <c r="I36" i="35"/>
  <c r="H36" i="35"/>
  <c r="J35" i="35"/>
  <c r="I35" i="35"/>
  <c r="H35" i="35"/>
  <c r="J34" i="35"/>
  <c r="I34" i="35"/>
  <c r="H34" i="35"/>
  <c r="J31" i="35"/>
  <c r="I31" i="35"/>
  <c r="H31" i="35"/>
  <c r="AB22" i="35"/>
  <c r="AA22" i="35"/>
  <c r="Z22" i="35"/>
  <c r="AB21" i="35"/>
  <c r="AA21" i="35"/>
  <c r="Z21" i="35"/>
  <c r="V22" i="35"/>
  <c r="U22" i="35"/>
  <c r="T22" i="35"/>
  <c r="T21" i="35"/>
  <c r="V21" i="35"/>
  <c r="U21" i="35"/>
  <c r="V28" i="35" l="1"/>
  <c r="U28" i="35"/>
  <c r="T28" i="35"/>
  <c r="P28" i="35"/>
  <c r="P27" i="35"/>
  <c r="O28" i="35"/>
  <c r="O27" i="35"/>
  <c r="N28" i="35"/>
  <c r="O25" i="35"/>
  <c r="N25" i="35"/>
  <c r="O26" i="35"/>
  <c r="N26" i="35"/>
  <c r="O23" i="35"/>
  <c r="N23" i="35"/>
  <c r="O24" i="35"/>
  <c r="N24" i="35"/>
  <c r="R25" i="35"/>
  <c r="P22" i="35"/>
  <c r="O22" i="35"/>
  <c r="N22" i="35"/>
  <c r="P21" i="35"/>
  <c r="O21" i="35"/>
  <c r="N21" i="35"/>
  <c r="P20" i="35"/>
  <c r="O20" i="35"/>
  <c r="N20" i="35"/>
  <c r="V19" i="35"/>
  <c r="V18" i="35"/>
  <c r="U19" i="35"/>
  <c r="U18" i="35"/>
  <c r="T19" i="35"/>
  <c r="J20" i="35"/>
  <c r="R24" i="35" l="1"/>
  <c r="R23" i="35"/>
  <c r="R26" i="35"/>
  <c r="T18" i="35"/>
  <c r="P19" i="35"/>
  <c r="P18" i="35"/>
  <c r="O19" i="35"/>
  <c r="O18" i="35"/>
  <c r="N19" i="35"/>
  <c r="N18" i="35"/>
  <c r="V17" i="35"/>
  <c r="U17" i="35"/>
  <c r="T17" i="35"/>
  <c r="P17" i="35"/>
  <c r="O17" i="35"/>
  <c r="N17" i="35"/>
  <c r="AN12" i="35"/>
  <c r="AN13" i="35"/>
  <c r="AM12" i="35"/>
  <c r="AM13" i="35"/>
  <c r="AL12" i="35"/>
  <c r="AL13" i="35"/>
  <c r="AN10" i="35"/>
  <c r="AN11" i="35"/>
  <c r="AM10" i="35"/>
  <c r="AM11" i="35"/>
  <c r="AL10" i="35"/>
  <c r="AL11" i="35"/>
  <c r="AN8" i="35"/>
  <c r="AN9" i="35"/>
  <c r="AM8" i="35"/>
  <c r="AM9" i="35"/>
  <c r="AL8" i="35"/>
  <c r="AL9" i="35"/>
  <c r="AL7" i="35"/>
  <c r="AN6" i="35"/>
  <c r="AN7" i="35"/>
  <c r="AM6" i="35"/>
  <c r="AM7" i="35"/>
  <c r="AL6" i="35"/>
  <c r="AH12" i="35"/>
  <c r="AG12" i="35"/>
  <c r="AF12" i="35"/>
  <c r="AH13" i="35"/>
  <c r="AG13" i="35"/>
  <c r="AF13" i="35"/>
  <c r="AH10" i="35"/>
  <c r="AG10" i="35"/>
  <c r="AF10" i="35"/>
  <c r="AF11" i="35"/>
  <c r="AH11" i="35"/>
  <c r="AG11" i="35"/>
  <c r="AH8" i="35"/>
  <c r="AG8" i="35"/>
  <c r="AF8" i="35"/>
  <c r="AH9" i="35"/>
  <c r="AG9" i="35"/>
  <c r="AF9" i="35"/>
  <c r="AH6" i="35"/>
  <c r="AG6" i="35"/>
  <c r="AF6" i="35"/>
  <c r="AH7" i="35"/>
  <c r="AG7" i="35"/>
  <c r="AF7" i="35"/>
  <c r="AB12" i="35"/>
  <c r="AA12" i="35"/>
  <c r="Z12" i="35"/>
  <c r="AB10" i="35"/>
  <c r="AA10" i="35"/>
  <c r="Z10" i="35"/>
  <c r="AB8" i="35"/>
  <c r="AA8" i="35"/>
  <c r="Z8" i="35"/>
  <c r="AB6" i="35"/>
  <c r="AA6" i="35"/>
  <c r="Z6" i="35"/>
  <c r="AB13" i="35"/>
  <c r="AA13" i="35"/>
  <c r="Z13" i="35"/>
  <c r="AB11" i="35"/>
  <c r="AA11" i="35"/>
  <c r="Z11" i="35"/>
  <c r="AB9" i="35"/>
  <c r="AA9" i="35"/>
  <c r="Z9" i="35"/>
  <c r="AB7" i="35"/>
  <c r="AA7" i="35"/>
  <c r="Z7" i="35"/>
  <c r="V12" i="35"/>
  <c r="U12" i="35"/>
  <c r="T12" i="35"/>
  <c r="V10" i="35"/>
  <c r="U10" i="35"/>
  <c r="T10" i="35"/>
  <c r="V13" i="35"/>
  <c r="U13" i="35"/>
  <c r="T13" i="35"/>
  <c r="V11" i="35"/>
  <c r="U11" i="35"/>
  <c r="T11" i="35"/>
  <c r="V8" i="35"/>
  <c r="U8" i="35"/>
  <c r="T8" i="35"/>
  <c r="V6" i="35"/>
  <c r="U6" i="35"/>
  <c r="T6" i="35"/>
  <c r="V9" i="35"/>
  <c r="U9" i="35"/>
  <c r="T9" i="35"/>
  <c r="V7" i="35"/>
  <c r="U7" i="35"/>
  <c r="T7" i="35"/>
  <c r="V5" i="35"/>
  <c r="U5" i="35"/>
  <c r="T5" i="35"/>
  <c r="P12" i="35"/>
  <c r="O12" i="35"/>
  <c r="N12" i="35"/>
  <c r="P10" i="35"/>
  <c r="O10" i="35"/>
  <c r="N10" i="35"/>
  <c r="P13" i="35"/>
  <c r="O13" i="35"/>
  <c r="N13" i="35"/>
  <c r="P11" i="35"/>
  <c r="O11" i="35"/>
  <c r="N11" i="35"/>
  <c r="P8" i="35"/>
  <c r="O8" i="35"/>
  <c r="N8" i="35"/>
  <c r="P6" i="35"/>
  <c r="O6" i="35"/>
  <c r="N6" i="35"/>
  <c r="P9" i="35"/>
  <c r="O9" i="35"/>
  <c r="N9" i="35"/>
  <c r="P7" i="35"/>
  <c r="O7" i="35"/>
  <c r="N7" i="35"/>
  <c r="P4" i="35"/>
  <c r="P5" i="35"/>
  <c r="O4" i="35"/>
  <c r="O5" i="35"/>
  <c r="N4" i="35"/>
  <c r="N5" i="35"/>
  <c r="J28" i="35" l="1"/>
  <c r="I28" i="35"/>
  <c r="H28" i="35"/>
  <c r="J27" i="35"/>
  <c r="I27" i="35"/>
  <c r="H27" i="35"/>
  <c r="J25" i="35"/>
  <c r="I25" i="35"/>
  <c r="H25" i="35"/>
  <c r="J26" i="35"/>
  <c r="I26" i="35"/>
  <c r="H26" i="35"/>
  <c r="J23" i="35"/>
  <c r="I23" i="35"/>
  <c r="H23" i="35"/>
  <c r="J24" i="35"/>
  <c r="I24" i="35"/>
  <c r="H24" i="35"/>
  <c r="J22" i="35"/>
  <c r="I22" i="35"/>
  <c r="H22" i="35"/>
  <c r="J21" i="35"/>
  <c r="I21" i="35"/>
  <c r="H21" i="35"/>
  <c r="AD22" i="35"/>
  <c r="AD21" i="35"/>
  <c r="I20" i="35"/>
  <c r="H20" i="35"/>
  <c r="J19" i="35"/>
  <c r="I19" i="35"/>
  <c r="H19" i="35"/>
  <c r="J18" i="35"/>
  <c r="I18" i="35"/>
  <c r="H18" i="35"/>
  <c r="J17" i="35"/>
  <c r="I17" i="35"/>
  <c r="H17" i="35"/>
  <c r="J12" i="35"/>
  <c r="I12" i="35"/>
  <c r="H12" i="35"/>
  <c r="J10" i="35"/>
  <c r="I10" i="35"/>
  <c r="H10" i="35"/>
  <c r="J8" i="35"/>
  <c r="I8" i="35"/>
  <c r="H8" i="35"/>
  <c r="J6" i="35"/>
  <c r="I6" i="35"/>
  <c r="H6" i="35"/>
  <c r="J4" i="35"/>
  <c r="H4" i="35"/>
  <c r="J13" i="35"/>
  <c r="I13" i="35"/>
  <c r="H13" i="35"/>
  <c r="J11" i="35"/>
  <c r="I11" i="35"/>
  <c r="H11" i="35"/>
  <c r="J9" i="35"/>
  <c r="I9" i="35"/>
  <c r="H9" i="35"/>
  <c r="J7" i="35"/>
  <c r="I7" i="35"/>
  <c r="H7" i="35"/>
  <c r="J5" i="35"/>
  <c r="I5" i="35"/>
  <c r="H5" i="35"/>
  <c r="X21" i="35" l="1"/>
  <c r="X22" i="35"/>
  <c r="X40" i="35"/>
  <c r="R40" i="35"/>
  <c r="R29" i="35"/>
  <c r="L30" i="35"/>
  <c r="L29" i="35"/>
  <c r="L28" i="35"/>
  <c r="L27" i="35"/>
  <c r="L23" i="35"/>
  <c r="L24" i="35"/>
  <c r="L25" i="35"/>
  <c r="L26" i="35"/>
  <c r="R22" i="35"/>
  <c r="R21" i="35"/>
  <c r="L22" i="35"/>
  <c r="L21" i="35"/>
  <c r="L20" i="35"/>
  <c r="R20" i="35"/>
  <c r="L19" i="35"/>
  <c r="L17" i="35"/>
  <c r="R35" i="35" l="1"/>
  <c r="R42" i="35"/>
  <c r="R39" i="35"/>
  <c r="R36" i="35"/>
  <c r="X42" i="35"/>
  <c r="X39" i="35"/>
  <c r="R41" i="35"/>
  <c r="X41" i="35"/>
  <c r="X38" i="35"/>
  <c r="R34" i="35"/>
  <c r="R30" i="35"/>
  <c r="E10" i="38" s="1"/>
  <c r="L42" i="35"/>
  <c r="L41" i="35"/>
  <c r="L40" i="35"/>
  <c r="E20" i="38" s="1"/>
  <c r="L39" i="35"/>
  <c r="L38" i="35"/>
  <c r="L37" i="35"/>
  <c r="R37" i="35"/>
  <c r="R31" i="35"/>
  <c r="R28" i="35"/>
  <c r="E29" i="34"/>
  <c r="L36" i="35"/>
  <c r="L35" i="35"/>
  <c r="L34" i="35"/>
  <c r="L31" i="35"/>
  <c r="X37" i="35"/>
  <c r="X19" i="35"/>
  <c r="X18" i="35"/>
  <c r="R18" i="35"/>
  <c r="R19" i="35"/>
  <c r="X17" i="35"/>
  <c r="R17" i="35"/>
  <c r="AJ13" i="35"/>
  <c r="AJ12" i="35"/>
  <c r="AP12" i="35"/>
  <c r="AP13" i="35"/>
  <c r="R4" i="35"/>
  <c r="AD11" i="35"/>
  <c r="AD13" i="35"/>
  <c r="AD9" i="35"/>
  <c r="AJ6" i="35"/>
  <c r="AJ7" i="35"/>
  <c r="AP6" i="35"/>
  <c r="AP7" i="35"/>
  <c r="R12" i="35"/>
  <c r="R10" i="35"/>
  <c r="R13" i="35"/>
  <c r="R11" i="35"/>
  <c r="R8" i="35"/>
  <c r="R6" i="35"/>
  <c r="R9" i="35"/>
  <c r="R7" i="35"/>
  <c r="AD10" i="35"/>
  <c r="AD6" i="35"/>
  <c r="AD12" i="35"/>
  <c r="AD8" i="35"/>
  <c r="AJ9" i="35"/>
  <c r="AJ8" i="35"/>
  <c r="AP8" i="35"/>
  <c r="AP9" i="35"/>
  <c r="X10" i="35"/>
  <c r="X11" i="35"/>
  <c r="X6" i="35"/>
  <c r="X7" i="35"/>
  <c r="X12" i="35"/>
  <c r="X13" i="35"/>
  <c r="X8" i="35"/>
  <c r="X9" i="35"/>
  <c r="X5" i="35"/>
  <c r="AJ11" i="35"/>
  <c r="AJ10" i="35"/>
  <c r="AP10" i="35"/>
  <c r="AP11" i="35"/>
  <c r="L13" i="35"/>
  <c r="L5" i="35"/>
  <c r="L9" i="35"/>
  <c r="L7" i="35"/>
  <c r="L11" i="35"/>
  <c r="L12" i="35"/>
  <c r="L8" i="35"/>
  <c r="L4" i="35"/>
  <c r="L10" i="35"/>
  <c r="L6" i="35"/>
  <c r="E5" i="38"/>
  <c r="E9" i="38"/>
  <c r="E24" i="34"/>
  <c r="E25" i="34"/>
  <c r="E26" i="34"/>
  <c r="E27" i="34"/>
  <c r="E7" i="38"/>
  <c r="E6" i="38"/>
  <c r="E18" i="34" l="1"/>
  <c r="E22" i="34"/>
  <c r="E19" i="34"/>
  <c r="E17" i="34"/>
  <c r="E15" i="34"/>
  <c r="E20" i="34"/>
  <c r="E16" i="34"/>
  <c r="E30" i="34"/>
  <c r="E16" i="38"/>
  <c r="E22" i="38"/>
  <c r="E15" i="38"/>
  <c r="E19" i="38"/>
  <c r="E18" i="38"/>
  <c r="E21" i="38"/>
  <c r="E17" i="38"/>
  <c r="E21" i="34"/>
  <c r="E13" i="34"/>
  <c r="E14" i="34"/>
  <c r="E11" i="38" l="1"/>
  <c r="E14" i="38"/>
  <c r="E9" i="36" l="1"/>
  <c r="E8" i="36"/>
  <c r="E7" i="36"/>
  <c r="E4" i="36"/>
</calcChain>
</file>

<file path=xl/sharedStrings.xml><?xml version="1.0" encoding="utf-8"?>
<sst xmlns="http://schemas.openxmlformats.org/spreadsheetml/2006/main" count="712" uniqueCount="427">
  <si>
    <t>Артикул</t>
  </si>
  <si>
    <t>Наименование</t>
  </si>
  <si>
    <t>Изображение</t>
  </si>
  <si>
    <t>ОПИСАНИЕ СЕРИИ</t>
  </si>
  <si>
    <t>Сборные модули</t>
  </si>
  <si>
    <t>Наименование модуля</t>
  </si>
  <si>
    <t>Размеры (ШхГхВ) мм</t>
  </si>
  <si>
    <t>Размер</t>
  </si>
  <si>
    <t>Кол-во (шт)</t>
  </si>
  <si>
    <t>Стол переговорный, квадратный</t>
  </si>
  <si>
    <t>Стол переговорный, круглый</t>
  </si>
  <si>
    <t>Стол журнальный, квадратный</t>
  </si>
  <si>
    <t>700*700*450</t>
  </si>
  <si>
    <t>Стол журнальный, круглый</t>
  </si>
  <si>
    <t>Стоимость</t>
  </si>
  <si>
    <t>Цена</t>
  </si>
  <si>
    <t>Стол руководителя с опорной греденцией , левый</t>
  </si>
  <si>
    <t>Стол руководителя с опорной греденцией, правый</t>
  </si>
  <si>
    <t>Стол руководителя с опорной тумбой , левый</t>
  </si>
  <si>
    <t>Стол руководителя с опорной тумбой , правый</t>
  </si>
  <si>
    <t>М-БОО.ОСЗ-90</t>
  </si>
  <si>
    <t>900х60х170</t>
  </si>
  <si>
    <t>Опора О-образная завершающая 900мм (на опорную тумбу)</t>
  </si>
  <si>
    <t>Комплект опор, металл Г-образная стола журнального</t>
  </si>
  <si>
    <t>Комплект опор, металл Г-образная стола переговорного</t>
  </si>
  <si>
    <t>Столешница универсальная стола 2000мм</t>
  </si>
  <si>
    <t>Топ и дно опорной тумбы левой</t>
  </si>
  <si>
    <t>Топ и дно опорной тумбы правой</t>
  </si>
  <si>
    <t>1800х600х25</t>
  </si>
  <si>
    <t>600х904х25</t>
  </si>
  <si>
    <t>БМ.КТ-200</t>
  </si>
  <si>
    <t>БМ.КТ-180</t>
  </si>
  <si>
    <t>1794*100*43</t>
  </si>
  <si>
    <t>Столешница универсальная стола 1800мм</t>
  </si>
  <si>
    <t>АУ-01</t>
  </si>
  <si>
    <t>Комплект держателей царги стола</t>
  </si>
  <si>
    <t>Шкаф высокий широкий (2 высоких фасада ЛДСП)</t>
  </si>
  <si>
    <t>800*420*1977</t>
  </si>
  <si>
    <t>560*420*1977</t>
  </si>
  <si>
    <t>Гардероб широкий</t>
  </si>
  <si>
    <t>Шкаф высокий широкий (2 низких фасада ЛДСП)</t>
  </si>
  <si>
    <t>Шкаф средний широкий (2 низких фасада ЛДСП)</t>
  </si>
  <si>
    <t>800*420*1207</t>
  </si>
  <si>
    <t>Шкаф средний широкий (2 средних фасада ЛДСП)</t>
  </si>
  <si>
    <t>Шкаф высокий широкий (2 высоких фасада стекло лакобель белый в раме)</t>
  </si>
  <si>
    <t>Шкаф высокий широкий (2 высоких фасада стекло лакобель черный в раме)</t>
  </si>
  <si>
    <t>Шкаф средний широкий (2 средних фасада стекло лакобель белый в раме)</t>
  </si>
  <si>
    <t>Шкаф средний широкий (2 средних фасада стекло лакобель черный в раме)</t>
  </si>
  <si>
    <t>Тумба мобильная</t>
  </si>
  <si>
    <t>Комплект траверс приставного элемента L1400мм</t>
  </si>
  <si>
    <t>Столешница приставного элемента</t>
  </si>
  <si>
    <t>Опора стола О-образная завершающая 900мм</t>
  </si>
  <si>
    <t>Комплект траверс стола L1800мм</t>
  </si>
  <si>
    <t>Каркас гардероба узкого</t>
  </si>
  <si>
    <t>O.KGB-4</t>
  </si>
  <si>
    <t>Каркас гардероба широкого</t>
  </si>
  <si>
    <t>O.ST-1</t>
  </si>
  <si>
    <t>Стеллаж высокий широкий</t>
  </si>
  <si>
    <t>O.ST-2</t>
  </si>
  <si>
    <t>Стеллаж средний широкий</t>
  </si>
  <si>
    <t>Фасад ЛДСП низкий левый</t>
  </si>
  <si>
    <t>Фасад ЛДСП средний левый</t>
  </si>
  <si>
    <t>2000*900*753</t>
  </si>
  <si>
    <t>1800*900*753</t>
  </si>
  <si>
    <t>2000*1800*753</t>
  </si>
  <si>
    <t>1800*1800*753</t>
  </si>
  <si>
    <t>1100*1100*753</t>
  </si>
  <si>
    <t>Гардероб узкий (универсальный левый/правый)</t>
  </si>
  <si>
    <t>Фасад ЛДСП для гардероба узкого (универсальный)</t>
  </si>
  <si>
    <t>ТУМБЫ И ГРЕДЕНЦИИ</t>
  </si>
  <si>
    <t>ГАРДЕРОБЫ И ШКАФЫ</t>
  </si>
  <si>
    <t>Коэффициент</t>
  </si>
  <si>
    <t>Фасад ЛДСП высокий (универсальный)</t>
  </si>
  <si>
    <t>Фасад ЛДСП низкий правый</t>
  </si>
  <si>
    <t>Фасад стекло в раме высокий лакобель белый (универсальный)</t>
  </si>
  <si>
    <t>Фасад стекло в раме высокий лакобель черный (универсальный)</t>
  </si>
  <si>
    <t>Шкаф средний широкий (2 низких фасада стекло лакобель белый в раме)</t>
  </si>
  <si>
    <t>Фасад ЛДСП средний правый</t>
  </si>
  <si>
    <t>Царга для стола с греденцией/тумбой</t>
  </si>
  <si>
    <t>Царга для стола без греденции/тумбы</t>
  </si>
  <si>
    <t>Стол руководителя прямой без тумбы</t>
  </si>
  <si>
    <t>Стоимость+коэффициент</t>
  </si>
  <si>
    <t>Элементы серии</t>
  </si>
  <si>
    <t>Стоимость + коэффициент</t>
  </si>
  <si>
    <t>Детали корпуса опорной греденции левой</t>
  </si>
  <si>
    <t>Детали корпуса опорной греденции правой</t>
  </si>
  <si>
    <t>Опора ЛДСП стола переговорного</t>
  </si>
  <si>
    <t>Опора ЛДСП стола журнального</t>
  </si>
  <si>
    <t>Панель царги для стола с греденцией/тумбой</t>
  </si>
  <si>
    <t>Панель царги для стола без греденции/тумбы</t>
  </si>
  <si>
    <t>Фасад стекло в раме средний лакобель белый левый</t>
  </si>
  <si>
    <t>Фасад стекло в раме средний лакобель белый правый</t>
  </si>
  <si>
    <t>Фасад стекло в раме средний лакобель черный правый</t>
  </si>
  <si>
    <t>Фасад стекло в раме средний лакобель черный левый</t>
  </si>
  <si>
    <t>М-БОО.ОСЗ-90К</t>
  </si>
  <si>
    <t>Комплект опора стола О-образных завершающих 900мм</t>
  </si>
  <si>
    <t>2000х900х25</t>
  </si>
  <si>
    <t>1800х900х25</t>
  </si>
  <si>
    <t>Столешница квадратная переговорного стола</t>
  </si>
  <si>
    <t>Столешница круглая  переговорного стола</t>
  </si>
  <si>
    <t>Столешница квадратная журнального стола</t>
  </si>
  <si>
    <t>Столешница круглая журнального стола</t>
  </si>
  <si>
    <t xml:space="preserve">Детали корпуса тумбы мобильной </t>
  </si>
  <si>
    <t>Комплект опор греденции</t>
  </si>
  <si>
    <t>Брифинг-приставка 800мм</t>
  </si>
  <si>
    <t>Брифинг-приставка 1400мм</t>
  </si>
  <si>
    <t>Греденция большая</t>
  </si>
  <si>
    <t>Греденция малая</t>
  </si>
  <si>
    <t>Топ и дно греденции большой</t>
  </si>
  <si>
    <t>Топ и дно греденции малой</t>
  </si>
  <si>
    <t>Детали корпуса греденции большой</t>
  </si>
  <si>
    <t>Детали корпуса греденции малой</t>
  </si>
  <si>
    <t>Траверса греденции большой</t>
  </si>
  <si>
    <t>Траверса греденции малой</t>
  </si>
  <si>
    <t>Детали корпуса опорной тумбы левой</t>
  </si>
  <si>
    <t>Детали корпуса опорной тумбы правой</t>
  </si>
  <si>
    <t>Шкаф средний широкий (2 низких фасада стекло лакобель черный в раме)</t>
  </si>
  <si>
    <t>Комплект траверс прямого стола L2000мм</t>
  </si>
  <si>
    <t>Комплект траверс прямого стола L1800мм</t>
  </si>
  <si>
    <t>Комплект траверс стола с греденцией/тумбой 2000мм</t>
  </si>
  <si>
    <t>Комплект траверс стола с греденцией/тумбой 1800мм</t>
  </si>
  <si>
    <t>1840х18х400</t>
  </si>
  <si>
    <t>1640х18х400</t>
  </si>
  <si>
    <t>1300х18х400</t>
  </si>
  <si>
    <t>1100х18х400</t>
  </si>
  <si>
    <t>---</t>
  </si>
  <si>
    <t>----</t>
  </si>
  <si>
    <t>432х460х25</t>
  </si>
  <si>
    <t>1200х445х25</t>
  </si>
  <si>
    <t>396х18х1920</t>
  </si>
  <si>
    <t>396х18х1150</t>
  </si>
  <si>
    <t>396х18х766</t>
  </si>
  <si>
    <t>555х18х1920</t>
  </si>
  <si>
    <t>396х20х1920</t>
  </si>
  <si>
    <t>396х20х1150</t>
  </si>
  <si>
    <t>396х20х766</t>
  </si>
  <si>
    <t>СТОЛЫ</t>
  </si>
  <si>
    <t>ЦАРГИ</t>
  </si>
  <si>
    <t>1794х100х43</t>
  </si>
  <si>
    <t>1594х100х43</t>
  </si>
  <si>
    <t>Опора приставного элемента О-образная завершающая 600мм</t>
  </si>
  <si>
    <t>1196х442х480</t>
  </si>
  <si>
    <t>1797х445х25</t>
  </si>
  <si>
    <t>1797*450*680</t>
  </si>
  <si>
    <t>1200*450*680</t>
  </si>
  <si>
    <t>1793х442х480</t>
  </si>
  <si>
    <t>432*460*562</t>
  </si>
  <si>
    <t>SK.SR-200</t>
  </si>
  <si>
    <t>SK.SR-180</t>
  </si>
  <si>
    <t>SK.SRG-200 (L)</t>
  </si>
  <si>
    <t>SK.SRG-180 (L)</t>
  </si>
  <si>
    <t>SK.SRG-200 (R)</t>
  </si>
  <si>
    <t>SK.SRG-180 (R)</t>
  </si>
  <si>
    <t>SK.SRT-200 (L)</t>
  </si>
  <si>
    <t>SK.SRT-180 (L)</t>
  </si>
  <si>
    <t>SK.SRT-200 (R)</t>
  </si>
  <si>
    <t>SK.SRT-180 (R)</t>
  </si>
  <si>
    <t>SK.SG-KR-70</t>
  </si>
  <si>
    <t>SK.TM</t>
  </si>
  <si>
    <t>SK.GR-B</t>
  </si>
  <si>
    <t>SK.GR-M</t>
  </si>
  <si>
    <t>SK.C-200</t>
  </si>
  <si>
    <t>SK.C-180</t>
  </si>
  <si>
    <t>SK.BR-80</t>
  </si>
  <si>
    <t>SK.BR-140</t>
  </si>
  <si>
    <t>SK.GB-1</t>
  </si>
  <si>
    <t>SK.GB-4</t>
  </si>
  <si>
    <t>SK.ST-1.1</t>
  </si>
  <si>
    <t>SK.ST-1.9</t>
  </si>
  <si>
    <t>SK.ST-1.10R white</t>
  </si>
  <si>
    <t>SK.ST-1.10R black</t>
  </si>
  <si>
    <t>SK.ST-2.1</t>
  </si>
  <si>
    <t>SK.ST-2.2R white</t>
  </si>
  <si>
    <t>SK.ST-2.2R black</t>
  </si>
  <si>
    <t>SK.ST-2.3</t>
  </si>
  <si>
    <t>SK.ST-2.4R white</t>
  </si>
  <si>
    <t>SK.ST-2.4R black</t>
  </si>
  <si>
    <t>SK.SSR-200</t>
  </si>
  <si>
    <t>SK.SSR-180</t>
  </si>
  <si>
    <t>SK.TDSRG (L)</t>
  </si>
  <si>
    <t>SK.TDSRG (R)</t>
  </si>
  <si>
    <t>SK.TDSRT (L)</t>
  </si>
  <si>
    <t>SK.TDSRT (R)</t>
  </si>
  <si>
    <t>SK.SSP-KV-110</t>
  </si>
  <si>
    <t>SK.SSG-KR-70</t>
  </si>
  <si>
    <t>SK.DKTM</t>
  </si>
  <si>
    <t>SK.TDTM</t>
  </si>
  <si>
    <t>SK.TDGR-B</t>
  </si>
  <si>
    <t>SK.TDGR-M</t>
  </si>
  <si>
    <t>SK.DKGR-B</t>
  </si>
  <si>
    <t>SK.DKGR-M</t>
  </si>
  <si>
    <t>SK.PC-200</t>
  </si>
  <si>
    <t>SK.PC-180</t>
  </si>
  <si>
    <t>SK.SBR-80</t>
  </si>
  <si>
    <t>SK.D-2 (L)</t>
  </si>
  <si>
    <t>SK.D-2 (R)</t>
  </si>
  <si>
    <t>SK.D-3 (L)</t>
  </si>
  <si>
    <t>SK.SR-2 R (L) white</t>
  </si>
  <si>
    <t>SK.SR-2 R (R) white</t>
  </si>
  <si>
    <t>SK.SR-2 R (L) black</t>
  </si>
  <si>
    <t>SK.SR-2 R (R) black</t>
  </si>
  <si>
    <t>SK.SR-3 R (L) white</t>
  </si>
  <si>
    <t>SK.SR-3 R (R) white</t>
  </si>
  <si>
    <t>SK.SR-3 R (L) black</t>
  </si>
  <si>
    <t>SK.SR-3 R (R) black</t>
  </si>
  <si>
    <t>SK.OZT-90</t>
  </si>
  <si>
    <t>SK.TSR-200K</t>
  </si>
  <si>
    <t>SK.TSR-180K</t>
  </si>
  <si>
    <t>SK.OGRK</t>
  </si>
  <si>
    <t>SK.TGR-B</t>
  </si>
  <si>
    <t>SK.TGR-M</t>
  </si>
  <si>
    <t>1557х100х40</t>
  </si>
  <si>
    <t>980х100х41</t>
  </si>
  <si>
    <t>385х60х150</t>
  </si>
  <si>
    <t>600*600*450</t>
  </si>
  <si>
    <t>SK.SG-KV-60</t>
  </si>
  <si>
    <t>1200*1200*753</t>
  </si>
  <si>
    <t>SK.SP-KR-120</t>
  </si>
  <si>
    <t>SK.SSG-KV-60</t>
  </si>
  <si>
    <t>SK.SSP-KR-120</t>
  </si>
  <si>
    <t>SK.ODSG</t>
  </si>
  <si>
    <t>SK.ODSP</t>
  </si>
  <si>
    <t>Толщины ЛДСП</t>
  </si>
  <si>
    <t>Цвета</t>
  </si>
  <si>
    <t>25мм</t>
  </si>
  <si>
    <t>Тиквуд темный, Тиквуд светлый</t>
  </si>
  <si>
    <t>Топ и дно тумбы мобильной</t>
  </si>
  <si>
    <t>18/25мм</t>
  </si>
  <si>
    <t>18мм</t>
  </si>
  <si>
    <t>Белый бриллиант, Антрацит, Капучино</t>
  </si>
  <si>
    <t>2000*904*753</t>
  </si>
  <si>
    <t>1800*904*753</t>
  </si>
  <si>
    <t>596х900х482</t>
  </si>
  <si>
    <t>1796х596х482</t>
  </si>
  <si>
    <t>Прайс-лист на кабинет серии "SHIFT"</t>
  </si>
  <si>
    <t>Прайс-лист на шкафы и тумбы серии "SHIFT"</t>
  </si>
  <si>
    <t>Прайс-лист на переговорные и журнальные столы серии "SHIFT"</t>
  </si>
  <si>
    <t>SK.CGT-200</t>
  </si>
  <si>
    <t>SK.CGT-180</t>
  </si>
  <si>
    <t>SK.PCGT-200</t>
  </si>
  <si>
    <t>SK.PCGT-180</t>
  </si>
  <si>
    <t>SK.SR-1 R (U) black</t>
  </si>
  <si>
    <t>SK.SR-1 R (U) white</t>
  </si>
  <si>
    <t>SK.D-1 (U)</t>
  </si>
  <si>
    <t>SK.DG-1 (U)</t>
  </si>
  <si>
    <t>SK.OMSP</t>
  </si>
  <si>
    <t>SK.OMSG</t>
  </si>
  <si>
    <t>SK.TP-140K</t>
  </si>
  <si>
    <t>800*600*25</t>
  </si>
  <si>
    <t>БМ.КТП-80</t>
  </si>
  <si>
    <t>Комплект траверс приставного элемента L800мм</t>
  </si>
  <si>
    <t>1100х1100х25</t>
  </si>
  <si>
    <t>1200х1200х25</t>
  </si>
  <si>
    <t>1000х18х728</t>
  </si>
  <si>
    <t>600х600х25</t>
  </si>
  <si>
    <t>700х700х25</t>
  </si>
  <si>
    <t>600х18х425</t>
  </si>
  <si>
    <t>1400х600х25</t>
  </si>
  <si>
    <t>560х420х1977</t>
  </si>
  <si>
    <t>800х420х1977</t>
  </si>
  <si>
    <t>800х420х1207</t>
  </si>
  <si>
    <t>900х60х718</t>
  </si>
  <si>
    <t>600х60х718</t>
  </si>
  <si>
    <t>491х60х727</t>
  </si>
  <si>
    <t>1994х100х43</t>
  </si>
  <si>
    <t>947х100х43</t>
  </si>
  <si>
    <t>1547х100х43</t>
  </si>
  <si>
    <t>Фасад стекло в раме низкий лакобель белый левый</t>
  </si>
  <si>
    <t>Фасад стекло в раме низкий лакобель белый правый</t>
  </si>
  <si>
    <t>Фасад стекло в раме низкий лакобель черный левый</t>
  </si>
  <si>
    <t>Фасад стекло в раме низкий лакобель черный правый</t>
  </si>
  <si>
    <t>SK.SBR-140</t>
  </si>
  <si>
    <t>SK.SP-KV-110-1</t>
  </si>
  <si>
    <t>SK.SP-KV-110-2</t>
  </si>
  <si>
    <t>SK.SP-KV-110-3</t>
  </si>
  <si>
    <t>2200*1100*753</t>
  </si>
  <si>
    <t>3300*1100*753</t>
  </si>
  <si>
    <t>SK.ST-1.2R white</t>
  </si>
  <si>
    <t>SK.ST-1.2R black</t>
  </si>
  <si>
    <t>Шкаф высокий широкий (2 низких фасада ЛДСП + 2 средних фасада лакобель белый в раме)</t>
  </si>
  <si>
    <t>Шкаф высокий широкий (2 низких фасада ЛДСП + 2 средних фасада стекло лакобель черный в раме)</t>
  </si>
  <si>
    <t>Топ и дно опорной греденции левой</t>
  </si>
  <si>
    <t>Топ и дно опорной греденции правой</t>
  </si>
  <si>
    <t>800х600х753</t>
  </si>
  <si>
    <t>1400х600х753</t>
  </si>
  <si>
    <t>ES.PK-1</t>
  </si>
  <si>
    <t>Комплект пластин для крепления столешницы</t>
  </si>
  <si>
    <t>100*50*2</t>
  </si>
  <si>
    <t>БРИФИНГ ПРИСТАВКИ</t>
  </si>
  <si>
    <t>Стол переговорный, двойной, прямоугольный</t>
  </si>
  <si>
    <t>Стол переговорный, тройной, прямоугольный</t>
  </si>
  <si>
    <t>291х60х414</t>
  </si>
  <si>
    <t>O.KGB-1 (R)/(L)</t>
  </si>
  <si>
    <t>1640*18*400</t>
  </si>
  <si>
    <t>1840*18*400</t>
  </si>
  <si>
    <t>1100*18*400</t>
  </si>
  <si>
    <t>1300*18*400</t>
  </si>
  <si>
    <t>ИК-00001101</t>
  </si>
  <si>
    <t>ИК-00001102</t>
  </si>
  <si>
    <t>ИК-00001103</t>
  </si>
  <si>
    <t>ИК-00001104</t>
  </si>
  <si>
    <t>ИК-00001105</t>
  </si>
  <si>
    <t>ИК-00001106</t>
  </si>
  <si>
    <t>ИК-00001108</t>
  </si>
  <si>
    <t>ИК-00001109</t>
  </si>
  <si>
    <t>ИК-00001577</t>
  </si>
  <si>
    <t>ЦБ-00051042</t>
  </si>
  <si>
    <t>ЦБ-00066754</t>
  </si>
  <si>
    <t>ЦБ-00066756</t>
  </si>
  <si>
    <t>ЦБ-00066765</t>
  </si>
  <si>
    <t>ЦБ-00066766</t>
  </si>
  <si>
    <t>ЦБ-00066767</t>
  </si>
  <si>
    <t>ЦБ-00085021</t>
  </si>
  <si>
    <t>ЦБ-00085022</t>
  </si>
  <si>
    <t>ЦБ-00085024</t>
  </si>
  <si>
    <t>ЦБ-00085082</t>
  </si>
  <si>
    <t>ЦБ-00085087</t>
  </si>
  <si>
    <t>ЦБ-00085090</t>
  </si>
  <si>
    <t>ЦБ-00085096</t>
  </si>
  <si>
    <t>ЦБ-00085099</t>
  </si>
  <si>
    <t>ЦБ-00085102</t>
  </si>
  <si>
    <t>ЦБ-00085105</t>
  </si>
  <si>
    <t>ЦБ-00085110</t>
  </si>
  <si>
    <t>ЦБ-00085116</t>
  </si>
  <si>
    <t>ЦБ-00085121</t>
  </si>
  <si>
    <t>ЦБ-00085124</t>
  </si>
  <si>
    <t>ЦБ-00085127</t>
  </si>
  <si>
    <t>SK.D-3 (R)</t>
  </si>
  <si>
    <t>ЦБ-00085130</t>
  </si>
  <si>
    <t>ЦБ-00085133</t>
  </si>
  <si>
    <t>ЦБ-00085134</t>
  </si>
  <si>
    <t>ЦБ-00085135</t>
  </si>
  <si>
    <t>ЦБ-00085136</t>
  </si>
  <si>
    <t>ЦБ-00085137</t>
  </si>
  <si>
    <t>ЦБ-00085138</t>
  </si>
  <si>
    <t>ЦБ-00085139</t>
  </si>
  <si>
    <t>ЦБ-00085140</t>
  </si>
  <si>
    <t>ЦБ-00085141</t>
  </si>
  <si>
    <t>ЦБ-00085189</t>
  </si>
  <si>
    <t>ЦБ-00085190</t>
  </si>
  <si>
    <t>ЦБ-00085191</t>
  </si>
  <si>
    <t>ЦБ-00085192</t>
  </si>
  <si>
    <t>ЦБ-00085800</t>
  </si>
  <si>
    <t>ЦБ-00085805</t>
  </si>
  <si>
    <t>ЦБ-00085808</t>
  </si>
  <si>
    <t>ЦБ-00086202</t>
  </si>
  <si>
    <t>SK.DKSRG (L) 1/2</t>
  </si>
  <si>
    <t>SK.DKSRG (L) 2/2</t>
  </si>
  <si>
    <t>SK.DKSRG (R) 1/2</t>
  </si>
  <si>
    <t>SK.DKSRG (R) 2/2</t>
  </si>
  <si>
    <t>SK.DKSRT (L) 1/2</t>
  </si>
  <si>
    <t>SK.DKSRT (L) 2/2</t>
  </si>
  <si>
    <t>SK.DKSRT (R) 1/2</t>
  </si>
  <si>
    <t>SK.DKSRT (R) 2/2</t>
  </si>
  <si>
    <t>ЦБ-00085143</t>
  </si>
  <si>
    <t>ЦБ-00085071</t>
  </si>
  <si>
    <t>ЦБ-00085144</t>
  </si>
  <si>
    <t>ЦБ-00085074</t>
  </si>
  <si>
    <t>ЦБ-00085077</t>
  </si>
  <si>
    <t>ЦБ-00085150</t>
  </si>
  <si>
    <t>Размеры Ш*Г*В, (мм)</t>
  </si>
  <si>
    <t>Цена, (руб.)</t>
  </si>
  <si>
    <t>800*600*753</t>
  </si>
  <si>
    <t>1400*600*753</t>
  </si>
  <si>
    <t>Стол руководителя с опорной тумбой, левый</t>
  </si>
  <si>
    <t>Стол руководителя с опорной тумбой, правый</t>
  </si>
  <si>
    <t>Брифинг-приставка 800 мм</t>
  </si>
  <si>
    <t>Брифинг-приставка 1400 мм</t>
  </si>
  <si>
    <r>
      <rPr>
        <b/>
        <sz val="11"/>
        <color theme="1"/>
        <rFont val="Calibri"/>
        <family val="2"/>
        <charset val="204"/>
        <scheme val="minor"/>
      </rPr>
      <t>ЛДСП</t>
    </r>
    <r>
      <rPr>
        <sz val="11"/>
        <color theme="1"/>
        <rFont val="Calibri"/>
        <family val="2"/>
        <charset val="204"/>
        <scheme val="minor"/>
      </rPr>
      <t xml:space="preserve"> толщиной 18 и 25 мм.</t>
    </r>
  </si>
  <si>
    <r>
      <rPr>
        <b/>
        <sz val="11"/>
        <color theme="1"/>
        <rFont val="Calibri"/>
        <family val="2"/>
        <charset val="204"/>
        <scheme val="minor"/>
      </rPr>
      <t>Кромка ПВХ</t>
    </r>
    <r>
      <rPr>
        <sz val="11"/>
        <color theme="1"/>
        <rFont val="Calibri"/>
        <family val="2"/>
        <charset val="204"/>
        <scheme val="minor"/>
      </rPr>
      <t xml:space="preserve"> толщиной 0,4 мм и 2 мм.</t>
    </r>
  </si>
  <si>
    <r>
      <rPr>
        <b/>
        <sz val="11"/>
        <color theme="1"/>
        <rFont val="Calibri"/>
        <family val="2"/>
        <charset val="204"/>
        <scheme val="minor"/>
      </rPr>
      <t>Металлокаркас: опоры -</t>
    </r>
    <r>
      <rPr>
        <sz val="11"/>
        <color theme="1"/>
        <rFont val="Calibri"/>
        <family val="2"/>
        <charset val="204"/>
        <scheme val="minor"/>
      </rPr>
      <t xml:space="preserve"> нержавеющая сталь, труба сечением 60*30 мм.</t>
    </r>
  </si>
  <si>
    <t>Наличие регулируемых опор - М6/М8.</t>
  </si>
  <si>
    <t>SK.ST-2.4R
black</t>
  </si>
  <si>
    <r>
      <rPr>
        <b/>
        <sz val="11"/>
        <color theme="1"/>
        <rFont val="Calibri"/>
        <family val="2"/>
        <charset val="204"/>
        <scheme val="minor"/>
      </rPr>
      <t>Цвета ЛДСП 25/18:</t>
    </r>
    <r>
      <rPr>
        <sz val="11"/>
        <color theme="1"/>
        <rFont val="Calibri"/>
        <family val="2"/>
        <charset val="204"/>
        <scheme val="minor"/>
      </rPr>
      <t xml:space="preserve"> Тиквуд светлый/Капучино, Тиквуд светлый/Белый бриллиант, Дуб мали/Антрацит.</t>
    </r>
  </si>
  <si>
    <r>
      <rPr>
        <b/>
        <sz val="11"/>
        <color theme="1"/>
        <rFont val="Calibri"/>
        <family val="2"/>
        <charset val="204"/>
        <scheme val="minor"/>
      </rPr>
      <t>Траверсы</t>
    </r>
    <r>
      <rPr>
        <sz val="11"/>
        <color theme="1"/>
        <rFont val="Calibri"/>
        <family val="2"/>
        <charset val="204"/>
        <scheme val="minor"/>
      </rPr>
      <t xml:space="preserve"> - труба сечением 40*20 мм, окраска цвет Хром.</t>
    </r>
  </si>
  <si>
    <t>Измененен: 09.09.2024</t>
  </si>
  <si>
    <t>ЦБ-00001364</t>
  </si>
  <si>
    <t>М-БОО.ОПР-60</t>
  </si>
  <si>
    <t>ЦБ-00085057</t>
  </si>
  <si>
    <t>ЦБ-00085058</t>
  </si>
  <si>
    <t>ЦБ-00085059</t>
  </si>
  <si>
    <t>ЦБ-00085061</t>
  </si>
  <si>
    <t>ЦБ-00085063</t>
  </si>
  <si>
    <t>ЦБ-00085065</t>
  </si>
  <si>
    <t>ЦБ-00085069</t>
  </si>
  <si>
    <t>ЦБ-00085078</t>
  </si>
  <si>
    <t>ЦБ-00085080</t>
  </si>
  <si>
    <t>ЦБ-00085081</t>
  </si>
  <si>
    <t>ЦБ-00085085</t>
  </si>
  <si>
    <t>ЦБ-00085086</t>
  </si>
  <si>
    <t>ЦБ-00085093</t>
  </si>
  <si>
    <t>ЦБ-00085094</t>
  </si>
  <si>
    <t>ЦБ-00085095</t>
  </si>
  <si>
    <t>ЦБ-00085113</t>
  </si>
  <si>
    <t>ЦБ-00085115</t>
  </si>
  <si>
    <t>ЦБ-00085212</t>
  </si>
  <si>
    <t>ЦБ-00085213</t>
  </si>
  <si>
    <t>ЦБ-00085214</t>
  </si>
  <si>
    <t>ЦБ-00085215</t>
  </si>
  <si>
    <t>ЦБ-00085216</t>
  </si>
  <si>
    <t>ЦБ-00085217</t>
  </si>
  <si>
    <t>ЦБ-00085218</t>
  </si>
  <si>
    <t>ЦБ-00085222</t>
  </si>
  <si>
    <t>ЦБ-00085223</t>
  </si>
  <si>
    <t>ЦБ-00085224</t>
  </si>
  <si>
    <t>ЦБ-00085225</t>
  </si>
  <si>
    <t>ЦБ-00085226</t>
  </si>
  <si>
    <t>ЦБ-00085227</t>
  </si>
  <si>
    <t>ЦБ-00085228</t>
  </si>
  <si>
    <t>ЦБ-00085229</t>
  </si>
  <si>
    <t>ЦБ-00085230</t>
  </si>
  <si>
    <t>ЦБ-00085233</t>
  </si>
  <si>
    <t>ЦБ-00085234</t>
  </si>
  <si>
    <t>ЦБ-00085235</t>
  </si>
  <si>
    <t>ЦБ-00085240</t>
  </si>
  <si>
    <t>ЦБ-00085241</t>
  </si>
  <si>
    <t>ЦБ-00085242</t>
  </si>
  <si>
    <t>ЦБ-00085255</t>
  </si>
  <si>
    <t>ЦБ-00085256</t>
  </si>
  <si>
    <t>ЦБ-00085266</t>
  </si>
  <si>
    <t>ЦБ-00085267</t>
  </si>
  <si>
    <t>ЦБ-00085271</t>
  </si>
  <si>
    <t>ЦБ-00085272</t>
  </si>
  <si>
    <t>ЦБ-00085273</t>
  </si>
  <si>
    <t>ЦБ-00085274</t>
  </si>
  <si>
    <t>ЦБ-00119525</t>
  </si>
  <si>
    <t>ЦБ-00119528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</si>
</sst>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₽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12">
    <xf numFmtId="0" fontId="0" fillId="0" borderId="0" xfId="0"/>
    <xf numFmtId="0" fontId="0" fillId="0" borderId="0" xfId="0" applyAlignment="1" applyProtection="1">
      <alignment horizont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0" xfId="0" applyFont="1" applyProtection="1"/>
    <xf numFmtId="164" fontId="2" fillId="0" borderId="0" xfId="0" applyNumberFormat="1" applyFont="1" applyProtection="1"/>
    <xf numFmtId="0" fontId="0" fillId="0" borderId="2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4" fillId="0" borderId="11" xfId="2" applyFont="1" applyFill="1" applyBorder="1" applyAlignment="1" applyProtection="1">
      <alignment horizontal="center" vertical="center"/>
    </xf>
    <xf numFmtId="0" fontId="4" fillId="0" borderId="12" xfId="2" applyFont="1" applyFill="1" applyBorder="1" applyAlignment="1" applyProtection="1">
      <alignment horizontal="center" vertical="center" wrapText="1"/>
    </xf>
    <xf numFmtId="0" fontId="4" fillId="0" borderId="12" xfId="2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7" fillId="0" borderId="0" xfId="0" applyFont="1" applyAlignment="1" applyProtection="1">
      <alignment vertical="center" wrapText="1"/>
    </xf>
    <xf numFmtId="0" fontId="0" fillId="0" borderId="0" xfId="0" applyProtection="1"/>
    <xf numFmtId="0" fontId="8" fillId="0" borderId="0" xfId="0" applyFont="1" applyFill="1" applyBorder="1" applyAlignment="1" applyProtection="1">
      <alignment horizontal="center" vertical="center"/>
      <protection locked="0"/>
    </xf>
    <xf numFmtId="164" fontId="4" fillId="0" borderId="29" xfId="2" applyNumberFormat="1" applyFont="1" applyFill="1" applyBorder="1" applyAlignment="1" applyProtection="1">
      <alignment horizontal="center" vertical="center"/>
    </xf>
    <xf numFmtId="164" fontId="0" fillId="0" borderId="0" xfId="0" applyNumberFormat="1" applyProtection="1"/>
    <xf numFmtId="0" fontId="0" fillId="0" borderId="3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13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 applyProtection="1">
      <alignment wrapText="1"/>
    </xf>
    <xf numFmtId="0" fontId="0" fillId="0" borderId="1" xfId="0" applyFont="1" applyBorder="1" applyProtection="1"/>
    <xf numFmtId="0" fontId="0" fillId="0" borderId="3" xfId="0" applyFont="1" applyBorder="1" applyProtection="1"/>
    <xf numFmtId="0" fontId="0" fillId="0" borderId="8" xfId="0" applyFont="1" applyBorder="1" applyProtection="1"/>
    <xf numFmtId="0" fontId="0" fillId="0" borderId="15" xfId="0" applyFont="1" applyBorder="1" applyAlignment="1" applyProtection="1">
      <alignment horizontal="left" vertical="center" wrapText="1"/>
    </xf>
    <xf numFmtId="0" fontId="0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/>
    </xf>
    <xf numFmtId="0" fontId="0" fillId="0" borderId="3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2" borderId="30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2" borderId="3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0" fillId="0" borderId="13" xfId="0" applyFont="1" applyFill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2" borderId="13" xfId="0" applyFont="1" applyFill="1" applyBorder="1" applyAlignment="1" applyProtection="1">
      <alignment horizontal="left" vertical="center" wrapText="1"/>
    </xf>
    <xf numFmtId="0" fontId="0" fillId="2" borderId="13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left"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 applyProtection="1">
      <alignment horizontal="left" vertical="center" wrapText="1"/>
    </xf>
    <xf numFmtId="0" fontId="0" fillId="2" borderId="15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9" fillId="2" borderId="0" xfId="0" applyFont="1" applyFill="1"/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Font="1" applyFill="1" applyAlignment="1">
      <alignment horizontal="left" vertical="center" wrapText="1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left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/>
    <xf numFmtId="0" fontId="0" fillId="2" borderId="0" xfId="0" applyFont="1" applyFill="1"/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39" xfId="0" applyFont="1" applyFill="1" applyBorder="1" applyAlignment="1">
      <alignment horizontal="center" wrapText="1"/>
    </xf>
    <xf numFmtId="0" fontId="0" fillId="2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/>
    </xf>
    <xf numFmtId="3" fontId="0" fillId="0" borderId="3" xfId="0" applyNumberFormat="1" applyFont="1" applyBorder="1" applyAlignment="1" applyProtection="1">
      <alignment horizontal="center" vertical="center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 applyProtection="1">
      <alignment horizontal="center" vertical="center"/>
    </xf>
    <xf numFmtId="3" fontId="0" fillId="0" borderId="10" xfId="0" applyNumberFormat="1" applyFont="1" applyFill="1" applyBorder="1" applyAlignment="1">
      <alignment horizontal="center" vertical="center" wrapText="1"/>
    </xf>
    <xf numFmtId="3" fontId="0" fillId="0" borderId="13" xfId="0" applyNumberFormat="1" applyFont="1" applyFill="1" applyBorder="1" applyAlignment="1">
      <alignment horizontal="center" vertical="center"/>
    </xf>
    <xf numFmtId="3" fontId="0" fillId="0" borderId="13" xfId="0" applyNumberFormat="1" applyFont="1" applyBorder="1" applyAlignment="1" applyProtection="1">
      <alignment horizontal="center" vertical="center"/>
    </xf>
    <xf numFmtId="3" fontId="0" fillId="0" borderId="8" xfId="0" applyNumberFormat="1" applyFont="1" applyBorder="1" applyAlignment="1" applyProtection="1">
      <alignment horizontal="center" vertical="center"/>
    </xf>
    <xf numFmtId="0" fontId="0" fillId="2" borderId="1" xfId="0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5" xfId="0" applyFont="1" applyBorder="1" applyProtection="1"/>
    <xf numFmtId="0" fontId="0" fillId="0" borderId="12" xfId="0" applyFont="1" applyBorder="1" applyProtection="1"/>
    <xf numFmtId="0" fontId="0" fillId="0" borderId="5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</xf>
    <xf numFmtId="0" fontId="14" fillId="0" borderId="38" xfId="0" applyFont="1" applyFill="1" applyBorder="1" applyAlignment="1">
      <alignment horizontal="center" vertical="center" wrapText="1"/>
    </xf>
    <xf numFmtId="10" fontId="0" fillId="0" borderId="0" xfId="0" applyNumberFormat="1" applyFont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164" fontId="4" fillId="0" borderId="0" xfId="0" applyNumberFormat="1" applyFont="1" applyAlignment="1" applyProtection="1">
      <alignment horizontal="right" vertical="top"/>
    </xf>
    <xf numFmtId="2" fontId="0" fillId="2" borderId="0" xfId="0" applyNumberFormat="1" applyFont="1" applyFill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3" fontId="2" fillId="0" borderId="9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Border="1" applyAlignment="1" applyProtection="1">
      <alignment horizontal="center" vertical="center"/>
    </xf>
    <xf numFmtId="3" fontId="2" fillId="0" borderId="14" xfId="0" applyNumberFormat="1" applyFont="1" applyBorder="1" applyAlignment="1" applyProtection="1">
      <alignment horizontal="center" vertical="center"/>
    </xf>
    <xf numFmtId="3" fontId="2" fillId="0" borderId="9" xfId="0" applyNumberFormat="1" applyFont="1" applyBorder="1" applyAlignment="1" applyProtection="1">
      <alignment horizontal="center" vertical="center"/>
    </xf>
    <xf numFmtId="3" fontId="4" fillId="0" borderId="29" xfId="2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3" fontId="0" fillId="0" borderId="3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3" fontId="0" fillId="0" borderId="13" xfId="0" applyNumberFormat="1" applyFont="1" applyFill="1" applyBorder="1" applyAlignment="1">
      <alignment horizontal="left" vertical="center" wrapText="1"/>
    </xf>
    <xf numFmtId="3" fontId="0" fillId="0" borderId="8" xfId="0" applyNumberFormat="1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/>
    </xf>
    <xf numFmtId="0" fontId="6" fillId="2" borderId="27" xfId="0" applyFont="1" applyFill="1" applyBorder="1" applyAlignment="1" applyProtection="1">
      <alignment vertical="center"/>
    </xf>
    <xf numFmtId="0" fontId="6" fillId="2" borderId="26" xfId="0" applyFont="1" applyFill="1" applyBorder="1" applyAlignment="1" applyProtection="1">
      <alignment vertical="center"/>
    </xf>
    <xf numFmtId="3" fontId="2" fillId="3" borderId="17" xfId="0" applyNumberFormat="1" applyFont="1" applyFill="1" applyBorder="1" applyAlignment="1" applyProtection="1">
      <alignment horizontal="center" vertical="center"/>
    </xf>
    <xf numFmtId="3" fontId="2" fillId="3" borderId="14" xfId="0" applyNumberFormat="1" applyFont="1" applyFill="1" applyBorder="1" applyAlignment="1" applyProtection="1">
      <alignment horizontal="center" vertical="center"/>
    </xf>
    <xf numFmtId="3" fontId="2" fillId="3" borderId="4" xfId="0" applyNumberFormat="1" applyFont="1" applyFill="1" applyBorder="1" applyAlignment="1" applyProtection="1">
      <alignment horizontal="center" vertical="center"/>
    </xf>
    <xf numFmtId="3" fontId="2" fillId="3" borderId="9" xfId="0" applyNumberFormat="1" applyFont="1" applyFill="1" applyBorder="1" applyAlignment="1" applyProtection="1">
      <alignment horizontal="center" vertical="center"/>
    </xf>
    <xf numFmtId="3" fontId="2" fillId="0" borderId="17" xfId="0" applyNumberFormat="1" applyFont="1" applyFill="1" applyBorder="1" applyAlignment="1" applyProtection="1">
      <alignment horizontal="center" vertical="center"/>
    </xf>
    <xf numFmtId="3" fontId="2" fillId="0" borderId="14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164" fontId="4" fillId="0" borderId="0" xfId="0" applyNumberFormat="1" applyFont="1" applyFill="1" applyAlignment="1" applyProtection="1">
      <alignment vertical="top"/>
    </xf>
    <xf numFmtId="164" fontId="4" fillId="0" borderId="0" xfId="0" applyNumberFormat="1" applyFont="1" applyFill="1" applyAlignment="1" applyProtection="1">
      <alignment horizontal="right" vertical="top"/>
    </xf>
    <xf numFmtId="0" fontId="0" fillId="0" borderId="0" xfId="0" applyFill="1" applyProtection="1"/>
    <xf numFmtId="14" fontId="4" fillId="0" borderId="0" xfId="0" applyNumberFormat="1" applyFont="1" applyFill="1" applyAlignment="1" applyProtection="1">
      <alignment horizontal="right" vertical="top"/>
    </xf>
    <xf numFmtId="3" fontId="2" fillId="0" borderId="29" xfId="0" applyNumberFormat="1" applyFont="1" applyFill="1" applyBorder="1" applyAlignment="1" applyProtection="1">
      <alignment horizontal="center" vertical="center"/>
    </xf>
    <xf numFmtId="3" fontId="0" fillId="0" borderId="7" xfId="0" applyNumberFormat="1" applyFont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/>
    </xf>
    <xf numFmtId="0" fontId="16" fillId="0" borderId="14" xfId="0" applyFont="1" applyFill="1" applyBorder="1" applyAlignment="1" applyProtection="1">
      <alignment horizontal="center" vertical="center"/>
    </xf>
    <xf numFmtId="0" fontId="16" fillId="2" borderId="17" xfId="0" applyFont="1" applyFill="1" applyBorder="1" applyAlignment="1" applyProtection="1">
      <alignment horizontal="center" vertical="center"/>
    </xf>
    <xf numFmtId="0" fontId="16" fillId="2" borderId="9" xfId="0" applyFont="1" applyFill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2" borderId="4" xfId="0" applyFont="1" applyFill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2" borderId="14" xfId="0" applyFont="1" applyFill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2" xfId="0" applyFont="1" applyBorder="1" applyAlignment="1" applyProtection="1">
      <alignment horizontal="center"/>
    </xf>
    <xf numFmtId="0" fontId="0" fillId="0" borderId="34" xfId="0" applyFont="1" applyBorder="1" applyAlignment="1" applyProtection="1">
      <alignment horizont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34" xfId="0" applyFont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34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4" fillId="0" borderId="27" xfId="2" applyFont="1" applyFill="1" applyBorder="1" applyAlignment="1" applyProtection="1">
      <alignment horizontal="center" vertical="center"/>
    </xf>
    <xf numFmtId="0" fontId="4" fillId="0" borderId="26" xfId="2" applyFont="1" applyFill="1" applyBorder="1" applyAlignment="1" applyProtection="1">
      <alignment horizontal="center" vertical="center"/>
    </xf>
    <xf numFmtId="0" fontId="4" fillId="0" borderId="28" xfId="2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vertical="center"/>
    </xf>
    <xf numFmtId="0" fontId="2" fillId="2" borderId="26" xfId="0" applyFont="1" applyFill="1" applyBorder="1" applyAlignment="1" applyProtection="1">
      <alignment vertical="center"/>
    </xf>
    <xf numFmtId="0" fontId="2" fillId="2" borderId="28" xfId="0" applyFont="1" applyFill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25" xfId="0" applyFont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horizontal="center"/>
    </xf>
    <xf numFmtId="14" fontId="2" fillId="2" borderId="26" xfId="0" applyNumberFormat="1" applyFont="1" applyFill="1" applyBorder="1" applyAlignment="1" applyProtection="1">
      <alignment horizontal="right" vertical="center"/>
    </xf>
    <xf numFmtId="14" fontId="2" fillId="2" borderId="28" xfId="0" applyNumberFormat="1" applyFont="1" applyFill="1" applyBorder="1" applyAlignment="1" applyProtection="1">
      <alignment horizontal="right" vertical="center"/>
    </xf>
    <xf numFmtId="0" fontId="12" fillId="0" borderId="24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/>
    </xf>
    <xf numFmtId="0" fontId="12" fillId="0" borderId="25" xfId="2" applyFont="1" applyFill="1" applyBorder="1" applyAlignment="1" applyProtection="1">
      <alignment horizontal="center" vertical="center"/>
    </xf>
    <xf numFmtId="0" fontId="12" fillId="0" borderId="19" xfId="2" applyFont="1" applyFill="1" applyBorder="1" applyAlignment="1" applyProtection="1">
      <alignment horizontal="center" vertical="center"/>
    </xf>
    <xf numFmtId="0" fontId="12" fillId="0" borderId="20" xfId="2" applyFont="1" applyFill="1" applyBorder="1" applyAlignment="1" applyProtection="1">
      <alignment horizontal="center" vertical="center"/>
    </xf>
    <xf numFmtId="0" fontId="12" fillId="0" borderId="21" xfId="2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 wrapText="1"/>
    </xf>
    <xf numFmtId="0" fontId="0" fillId="2" borderId="36" xfId="0" applyFont="1" applyFill="1" applyBorder="1" applyAlignment="1" applyProtection="1">
      <alignment horizontal="center" vertical="center" wrapText="1"/>
    </xf>
    <xf numFmtId="0" fontId="0" fillId="2" borderId="37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FF6600"/>
      <color rgb="FF795333"/>
      <color rgb="FFBA855A"/>
      <color rgb="FFCF8A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13" Type="http://schemas.openxmlformats.org/officeDocument/2006/relationships/image" Target="../media/image27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12" Type="http://schemas.openxmlformats.org/officeDocument/2006/relationships/image" Target="../media/image26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11" Type="http://schemas.openxmlformats.org/officeDocument/2006/relationships/image" Target="../media/image25.emf"/><Relationship Id="rId5" Type="http://schemas.openxmlformats.org/officeDocument/2006/relationships/image" Target="../media/image19.emf"/><Relationship Id="rId10" Type="http://schemas.openxmlformats.org/officeDocument/2006/relationships/image" Target="../media/image24.emf"/><Relationship Id="rId4" Type="http://schemas.openxmlformats.org/officeDocument/2006/relationships/image" Target="../media/image18.emf"/><Relationship Id="rId9" Type="http://schemas.openxmlformats.org/officeDocument/2006/relationships/image" Target="../media/image23.emf"/><Relationship Id="rId1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478624</xdr:colOff>
      <xdr:row>13</xdr:row>
      <xdr:rowOff>104775</xdr:rowOff>
    </xdr:from>
    <xdr:to>
      <xdr:col>8</xdr:col>
      <xdr:colOff>2180860</xdr:colOff>
      <xdr:row>20</xdr:row>
      <xdr:rowOff>0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/>
      </xdr:nvSpPr>
      <xdr:spPr bwMode="auto">
        <a:xfrm>
          <a:off x="12708724" y="5572125"/>
          <a:ext cx="1702236" cy="21679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126366</xdr:colOff>
      <xdr:row>23</xdr:row>
      <xdr:rowOff>81720</xdr:rowOff>
    </xdr:from>
    <xdr:to>
      <xdr:col>3</xdr:col>
      <xdr:colOff>976490</xdr:colOff>
      <xdr:row>24</xdr:row>
      <xdr:rowOff>307542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841" y="7996995"/>
          <a:ext cx="850124" cy="606822"/>
        </a:xfrm>
        <a:prstGeom prst="rect">
          <a:avLst/>
        </a:prstGeom>
      </xdr:spPr>
    </xdr:pic>
    <xdr:clientData/>
  </xdr:twoCellAnchor>
  <xdr:twoCellAnchor editAs="oneCell">
    <xdr:from>
      <xdr:col>3</xdr:col>
      <xdr:colOff>210946</xdr:colOff>
      <xdr:row>25</xdr:row>
      <xdr:rowOff>78920</xdr:rowOff>
    </xdr:from>
    <xdr:to>
      <xdr:col>3</xdr:col>
      <xdr:colOff>891911</xdr:colOff>
      <xdr:row>26</xdr:row>
      <xdr:rowOff>314417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3421" y="8756195"/>
          <a:ext cx="680965" cy="616497"/>
        </a:xfrm>
        <a:prstGeom prst="rect">
          <a:avLst/>
        </a:prstGeom>
      </xdr:spPr>
    </xdr:pic>
    <xdr:clientData/>
  </xdr:twoCellAnchor>
  <xdr:twoCellAnchor editAs="oneCell">
    <xdr:from>
      <xdr:col>3</xdr:col>
      <xdr:colOff>103716</xdr:colOff>
      <xdr:row>12</xdr:row>
      <xdr:rowOff>56607</xdr:rowOff>
    </xdr:from>
    <xdr:to>
      <xdr:col>3</xdr:col>
      <xdr:colOff>999141</xdr:colOff>
      <xdr:row>13</xdr:row>
      <xdr:rowOff>352349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6191" y="3590382"/>
          <a:ext cx="895425" cy="695792"/>
        </a:xfrm>
        <a:prstGeom prst="rect">
          <a:avLst/>
        </a:prstGeom>
      </xdr:spPr>
    </xdr:pic>
    <xdr:clientData/>
  </xdr:twoCellAnchor>
  <xdr:twoCellAnchor editAs="oneCell">
    <xdr:from>
      <xdr:col>3</xdr:col>
      <xdr:colOff>39114</xdr:colOff>
      <xdr:row>14</xdr:row>
      <xdr:rowOff>104775</xdr:rowOff>
    </xdr:from>
    <xdr:to>
      <xdr:col>3</xdr:col>
      <xdr:colOff>1063743</xdr:colOff>
      <xdr:row>15</xdr:row>
      <xdr:rowOff>302981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589" y="4438650"/>
          <a:ext cx="1024629" cy="598256"/>
        </a:xfrm>
        <a:prstGeom prst="rect">
          <a:avLst/>
        </a:prstGeom>
      </xdr:spPr>
    </xdr:pic>
    <xdr:clientData/>
  </xdr:twoCellAnchor>
  <xdr:twoCellAnchor editAs="oneCell">
    <xdr:from>
      <xdr:col>3</xdr:col>
      <xdr:colOff>39113</xdr:colOff>
      <xdr:row>16</xdr:row>
      <xdr:rowOff>112748</xdr:rowOff>
    </xdr:from>
    <xdr:to>
      <xdr:col>3</xdr:col>
      <xdr:colOff>1063743</xdr:colOff>
      <xdr:row>17</xdr:row>
      <xdr:rowOff>302417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588" y="5246723"/>
          <a:ext cx="1024630" cy="589719"/>
        </a:xfrm>
        <a:prstGeom prst="rect">
          <a:avLst/>
        </a:prstGeom>
      </xdr:spPr>
    </xdr:pic>
    <xdr:clientData/>
  </xdr:twoCellAnchor>
  <xdr:twoCellAnchor editAs="oneCell">
    <xdr:from>
      <xdr:col>3</xdr:col>
      <xdr:colOff>118928</xdr:colOff>
      <xdr:row>18</xdr:row>
      <xdr:rowOff>76199</xdr:rowOff>
    </xdr:from>
    <xdr:to>
      <xdr:col>3</xdr:col>
      <xdr:colOff>983929</xdr:colOff>
      <xdr:row>19</xdr:row>
      <xdr:rowOff>347398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1403" y="6010274"/>
          <a:ext cx="865001" cy="671249"/>
        </a:xfrm>
        <a:prstGeom prst="rect">
          <a:avLst/>
        </a:prstGeom>
      </xdr:spPr>
    </xdr:pic>
    <xdr:clientData/>
  </xdr:twoCellAnchor>
  <xdr:twoCellAnchor editAs="oneCell">
    <xdr:from>
      <xdr:col>3</xdr:col>
      <xdr:colOff>118982</xdr:colOff>
      <xdr:row>20</xdr:row>
      <xdr:rowOff>64274</xdr:rowOff>
    </xdr:from>
    <xdr:to>
      <xdr:col>3</xdr:col>
      <xdr:colOff>983874</xdr:colOff>
      <xdr:row>21</xdr:row>
      <xdr:rowOff>335473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1457" y="6798449"/>
          <a:ext cx="864892" cy="671249"/>
        </a:xfrm>
        <a:prstGeom prst="rect">
          <a:avLst/>
        </a:prstGeom>
      </xdr:spPr>
    </xdr:pic>
    <xdr:clientData/>
  </xdr:twoCellAnchor>
  <xdr:twoCellAnchor editAs="oneCell">
    <xdr:from>
      <xdr:col>3</xdr:col>
      <xdr:colOff>165666</xdr:colOff>
      <xdr:row>28</xdr:row>
      <xdr:rowOff>56246</xdr:rowOff>
    </xdr:from>
    <xdr:to>
      <xdr:col>3</xdr:col>
      <xdr:colOff>937191</xdr:colOff>
      <xdr:row>29</xdr:row>
      <xdr:rowOff>352424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141" y="9876521"/>
          <a:ext cx="771525" cy="6962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251467</xdr:colOff>
      <xdr:row>8</xdr:row>
      <xdr:rowOff>211949</xdr:rowOff>
    </xdr:from>
    <xdr:to>
      <xdr:col>3</xdr:col>
      <xdr:colOff>855758</xdr:colOff>
      <xdr:row>8</xdr:row>
      <xdr:rowOff>781048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267" y="4107674"/>
          <a:ext cx="604291" cy="569099"/>
        </a:xfrm>
        <a:prstGeom prst="rect">
          <a:avLst/>
        </a:prstGeom>
      </xdr:spPr>
    </xdr:pic>
    <xdr:clientData/>
  </xdr:twoCellAnchor>
  <xdr:twoCellAnchor editAs="oneCell">
    <xdr:from>
      <xdr:col>3</xdr:col>
      <xdr:colOff>239903</xdr:colOff>
      <xdr:row>7</xdr:row>
      <xdr:rowOff>228599</xdr:rowOff>
    </xdr:from>
    <xdr:to>
      <xdr:col>3</xdr:col>
      <xdr:colOff>867322</xdr:colOff>
      <xdr:row>7</xdr:row>
      <xdr:rowOff>797698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703" y="3162299"/>
          <a:ext cx="627419" cy="569099"/>
        </a:xfrm>
        <a:prstGeom prst="rect">
          <a:avLst/>
        </a:prstGeom>
      </xdr:spPr>
    </xdr:pic>
    <xdr:clientData/>
  </xdr:twoCellAnchor>
  <xdr:twoCellAnchor editAs="oneCell">
    <xdr:from>
      <xdr:col>3</xdr:col>
      <xdr:colOff>119961</xdr:colOff>
      <xdr:row>6</xdr:row>
      <xdr:rowOff>102830</xdr:rowOff>
    </xdr:from>
    <xdr:to>
      <xdr:col>3</xdr:col>
      <xdr:colOff>987263</xdr:colOff>
      <xdr:row>6</xdr:row>
      <xdr:rowOff>919124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61" y="2074505"/>
          <a:ext cx="867302" cy="81629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57151</xdr:colOff>
      <xdr:row>3</xdr:row>
      <xdr:rowOff>76199</xdr:rowOff>
    </xdr:from>
    <xdr:to>
      <xdr:col>3</xdr:col>
      <xdr:colOff>1052129</xdr:colOff>
      <xdr:row>3</xdr:row>
      <xdr:rowOff>895790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1" y="1085849"/>
          <a:ext cx="994978" cy="819591"/>
        </a:xfrm>
        <a:prstGeom prst="rect">
          <a:avLst/>
        </a:prstGeom>
      </xdr:spPr>
    </xdr:pic>
    <xdr:clientData/>
  </xdr:twoCellAnchor>
  <xdr:twoCellAnchor editAs="oneCell">
    <xdr:from>
      <xdr:col>3</xdr:col>
      <xdr:colOff>54751</xdr:colOff>
      <xdr:row>4</xdr:row>
      <xdr:rowOff>228600</xdr:rowOff>
    </xdr:from>
    <xdr:to>
      <xdr:col>3</xdr:col>
      <xdr:colOff>1050495</xdr:colOff>
      <xdr:row>4</xdr:row>
      <xdr:rowOff>776206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551" y="2200275"/>
          <a:ext cx="995744" cy="547606"/>
        </a:xfrm>
        <a:prstGeom prst="rect">
          <a:avLst/>
        </a:prstGeom>
      </xdr:spPr>
    </xdr:pic>
    <xdr:clientData/>
  </xdr:twoCellAnchor>
  <xdr:twoCellAnchor editAs="oneCell">
    <xdr:from>
      <xdr:col>3</xdr:col>
      <xdr:colOff>42826</xdr:colOff>
      <xdr:row>5</xdr:row>
      <xdr:rowOff>281021</xdr:rowOff>
    </xdr:from>
    <xdr:to>
      <xdr:col>3</xdr:col>
      <xdr:colOff>1057276</xdr:colOff>
      <xdr:row>5</xdr:row>
      <xdr:rowOff>725487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9626" y="3214721"/>
          <a:ext cx="1014450" cy="4444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124769</xdr:rowOff>
    </xdr:from>
    <xdr:to>
      <xdr:col>3</xdr:col>
      <xdr:colOff>1066800</xdr:colOff>
      <xdr:row>5</xdr:row>
      <xdr:rowOff>917232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2563169"/>
          <a:ext cx="1000125" cy="792463"/>
        </a:xfrm>
        <a:prstGeom prst="rect">
          <a:avLst/>
        </a:prstGeom>
      </xdr:spPr>
    </xdr:pic>
    <xdr:clientData/>
  </xdr:twoCellAnchor>
  <xdr:twoCellAnchor editAs="oneCell">
    <xdr:from>
      <xdr:col>3</xdr:col>
      <xdr:colOff>199873</xdr:colOff>
      <xdr:row>6</xdr:row>
      <xdr:rowOff>171449</xdr:rowOff>
    </xdr:from>
    <xdr:to>
      <xdr:col>3</xdr:col>
      <xdr:colOff>933602</xdr:colOff>
      <xdr:row>6</xdr:row>
      <xdr:rowOff>849016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248" y="3600449"/>
          <a:ext cx="733729" cy="677567"/>
        </a:xfrm>
        <a:prstGeom prst="rect">
          <a:avLst/>
        </a:prstGeom>
      </xdr:spPr>
    </xdr:pic>
    <xdr:clientData/>
  </xdr:twoCellAnchor>
  <xdr:twoCellAnchor editAs="oneCell">
    <xdr:from>
      <xdr:col>3</xdr:col>
      <xdr:colOff>229674</xdr:colOff>
      <xdr:row>4</xdr:row>
      <xdr:rowOff>95250</xdr:rowOff>
    </xdr:from>
    <xdr:to>
      <xdr:col>3</xdr:col>
      <xdr:colOff>903801</xdr:colOff>
      <xdr:row>4</xdr:row>
      <xdr:rowOff>903508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049" y="1543050"/>
          <a:ext cx="674127" cy="808258"/>
        </a:xfrm>
        <a:prstGeom prst="rect">
          <a:avLst/>
        </a:prstGeom>
      </xdr:spPr>
    </xdr:pic>
    <xdr:clientData/>
  </xdr:twoCellAnchor>
  <xdr:twoCellAnchor editAs="oneCell">
    <xdr:from>
      <xdr:col>3</xdr:col>
      <xdr:colOff>152251</xdr:colOff>
      <xdr:row>8</xdr:row>
      <xdr:rowOff>88229</xdr:rowOff>
    </xdr:from>
    <xdr:to>
      <xdr:col>3</xdr:col>
      <xdr:colOff>441157</xdr:colOff>
      <xdr:row>8</xdr:row>
      <xdr:rowOff>941429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626" y="4945979"/>
          <a:ext cx="288906" cy="853200"/>
        </a:xfrm>
        <a:prstGeom prst="rect">
          <a:avLst/>
        </a:prstGeom>
      </xdr:spPr>
    </xdr:pic>
    <xdr:clientData/>
  </xdr:twoCellAnchor>
  <xdr:twoCellAnchor editAs="oneCell">
    <xdr:from>
      <xdr:col>3</xdr:col>
      <xdr:colOff>568951</xdr:colOff>
      <xdr:row>8</xdr:row>
      <xdr:rowOff>79348</xdr:rowOff>
    </xdr:from>
    <xdr:to>
      <xdr:col>3</xdr:col>
      <xdr:colOff>858576</xdr:colOff>
      <xdr:row>8</xdr:row>
      <xdr:rowOff>933217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326" y="4937098"/>
          <a:ext cx="289625" cy="853869"/>
        </a:xfrm>
        <a:prstGeom prst="rect">
          <a:avLst/>
        </a:prstGeom>
      </xdr:spPr>
    </xdr:pic>
    <xdr:clientData/>
  </xdr:twoCellAnchor>
  <xdr:twoCellAnchor editAs="oneCell">
    <xdr:from>
      <xdr:col>3</xdr:col>
      <xdr:colOff>387072</xdr:colOff>
      <xdr:row>9</xdr:row>
      <xdr:rowOff>57150</xdr:rowOff>
    </xdr:from>
    <xdr:to>
      <xdr:col>3</xdr:col>
      <xdr:colOff>746403</xdr:colOff>
      <xdr:row>9</xdr:row>
      <xdr:rowOff>941407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447" y="5905500"/>
          <a:ext cx="359331" cy="884257"/>
        </a:xfrm>
        <a:prstGeom prst="rect">
          <a:avLst/>
        </a:prstGeom>
      </xdr:spPr>
    </xdr:pic>
    <xdr:clientData/>
  </xdr:twoCellAnchor>
  <xdr:twoCellAnchor editAs="oneCell">
    <xdr:from>
      <xdr:col>3</xdr:col>
      <xdr:colOff>390445</xdr:colOff>
      <xdr:row>10</xdr:row>
      <xdr:rowOff>64346</xdr:rowOff>
    </xdr:from>
    <xdr:to>
      <xdr:col>3</xdr:col>
      <xdr:colOff>743030</xdr:colOff>
      <xdr:row>10</xdr:row>
      <xdr:rowOff>932008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820" y="6903296"/>
          <a:ext cx="352585" cy="867662"/>
        </a:xfrm>
        <a:prstGeom prst="rect">
          <a:avLst/>
        </a:prstGeom>
      </xdr:spPr>
    </xdr:pic>
    <xdr:clientData/>
  </xdr:twoCellAnchor>
  <xdr:twoCellAnchor editAs="oneCell">
    <xdr:from>
      <xdr:col>3</xdr:col>
      <xdr:colOff>390445</xdr:colOff>
      <xdr:row>13</xdr:row>
      <xdr:rowOff>61946</xdr:rowOff>
    </xdr:from>
    <xdr:to>
      <xdr:col>3</xdr:col>
      <xdr:colOff>743030</xdr:colOff>
      <xdr:row>13</xdr:row>
      <xdr:rowOff>929608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820" y="7891496"/>
          <a:ext cx="352585" cy="867662"/>
        </a:xfrm>
        <a:prstGeom prst="rect">
          <a:avLst/>
        </a:prstGeom>
      </xdr:spPr>
    </xdr:pic>
    <xdr:clientData/>
  </xdr:twoCellAnchor>
  <xdr:twoCellAnchor editAs="oneCell">
    <xdr:from>
      <xdr:col>3</xdr:col>
      <xdr:colOff>315338</xdr:colOff>
      <xdr:row>16</xdr:row>
      <xdr:rowOff>90768</xdr:rowOff>
    </xdr:from>
    <xdr:to>
      <xdr:col>3</xdr:col>
      <xdr:colOff>818137</xdr:colOff>
      <xdr:row>16</xdr:row>
      <xdr:rowOff>926141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713" y="10892118"/>
          <a:ext cx="502799" cy="835373"/>
        </a:xfrm>
        <a:prstGeom prst="rect">
          <a:avLst/>
        </a:prstGeom>
      </xdr:spPr>
    </xdr:pic>
    <xdr:clientData/>
  </xdr:twoCellAnchor>
  <xdr:twoCellAnchor editAs="oneCell">
    <xdr:from>
      <xdr:col>3</xdr:col>
      <xdr:colOff>315338</xdr:colOff>
      <xdr:row>19</xdr:row>
      <xdr:rowOff>59793</xdr:rowOff>
    </xdr:from>
    <xdr:to>
      <xdr:col>3</xdr:col>
      <xdr:colOff>818137</xdr:colOff>
      <xdr:row>19</xdr:row>
      <xdr:rowOff>895166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713" y="13832943"/>
          <a:ext cx="502799" cy="835373"/>
        </a:xfrm>
        <a:prstGeom prst="rect">
          <a:avLst/>
        </a:prstGeom>
      </xdr:spPr>
    </xdr:pic>
    <xdr:clientData/>
  </xdr:twoCellAnchor>
  <xdr:twoCellAnchor editAs="oneCell">
    <xdr:from>
      <xdr:col>3</xdr:col>
      <xdr:colOff>390422</xdr:colOff>
      <xdr:row>14</xdr:row>
      <xdr:rowOff>69406</xdr:rowOff>
    </xdr:from>
    <xdr:to>
      <xdr:col>3</xdr:col>
      <xdr:colOff>743053</xdr:colOff>
      <xdr:row>14</xdr:row>
      <xdr:rowOff>937006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797" y="8889556"/>
          <a:ext cx="352631" cy="86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315001</xdr:colOff>
      <xdr:row>17</xdr:row>
      <xdr:rowOff>88124</xdr:rowOff>
    </xdr:from>
    <xdr:to>
      <xdr:col>3</xdr:col>
      <xdr:colOff>818473</xdr:colOff>
      <xdr:row>17</xdr:row>
      <xdr:rowOff>923324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376" y="11880074"/>
          <a:ext cx="503472" cy="83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315001</xdr:colOff>
      <xdr:row>20</xdr:row>
      <xdr:rowOff>85724</xdr:rowOff>
    </xdr:from>
    <xdr:to>
      <xdr:col>3</xdr:col>
      <xdr:colOff>818473</xdr:colOff>
      <xdr:row>20</xdr:row>
      <xdr:rowOff>920924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376" y="14849474"/>
          <a:ext cx="503472" cy="83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390422</xdr:colOff>
      <xdr:row>15</xdr:row>
      <xdr:rowOff>78931</xdr:rowOff>
    </xdr:from>
    <xdr:to>
      <xdr:col>3</xdr:col>
      <xdr:colOff>743053</xdr:colOff>
      <xdr:row>15</xdr:row>
      <xdr:rowOff>946531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797" y="9889681"/>
          <a:ext cx="352631" cy="86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315001</xdr:colOff>
      <xdr:row>18</xdr:row>
      <xdr:rowOff>78599</xdr:rowOff>
    </xdr:from>
    <xdr:to>
      <xdr:col>3</xdr:col>
      <xdr:colOff>818473</xdr:colOff>
      <xdr:row>18</xdr:row>
      <xdr:rowOff>913799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376" y="12861149"/>
          <a:ext cx="503472" cy="83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315001</xdr:colOff>
      <xdr:row>21</xdr:row>
      <xdr:rowOff>66674</xdr:rowOff>
    </xdr:from>
    <xdr:to>
      <xdr:col>3</xdr:col>
      <xdr:colOff>818473</xdr:colOff>
      <xdr:row>21</xdr:row>
      <xdr:rowOff>901874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376" y="15821024"/>
          <a:ext cx="503472" cy="83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11</xdr:row>
      <xdr:rowOff>66675</xdr:rowOff>
    </xdr:from>
    <xdr:to>
      <xdr:col>3</xdr:col>
      <xdr:colOff>714818</xdr:colOff>
      <xdr:row>11</xdr:row>
      <xdr:rowOff>934275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7896225"/>
          <a:ext cx="352868" cy="86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12</xdr:row>
      <xdr:rowOff>66675</xdr:rowOff>
    </xdr:from>
    <xdr:to>
      <xdr:col>3</xdr:col>
      <xdr:colOff>714818</xdr:colOff>
      <xdr:row>12</xdr:row>
      <xdr:rowOff>934275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8886825"/>
          <a:ext cx="352868" cy="86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6600"/>
  </sheetPr>
  <dimension ref="A1:K109"/>
  <sheetViews>
    <sheetView showGridLines="0" tabSelected="1" zoomScaleNormal="100" workbookViewId="0">
      <selection activeCell="H9" sqref="H9"/>
    </sheetView>
  </sheetViews>
  <sheetFormatPr defaultColWidth="9.109375" defaultRowHeight="14.4" x14ac:dyDescent="0.3"/>
  <cols>
    <col min="1" max="1" width="15.33203125" style="3" customWidth="1"/>
    <col min="2" max="2" width="31" style="3" customWidth="1"/>
    <col min="3" max="3" width="22.6640625" style="31" customWidth="1"/>
    <col min="4" max="4" width="16.33203125" style="3" customWidth="1"/>
    <col min="5" max="5" width="13.6640625" style="4" customWidth="1"/>
    <col min="6" max="6" width="10.33203125" style="13" customWidth="1"/>
    <col min="7" max="7" width="5.44140625" style="13" customWidth="1"/>
    <col min="8" max="10" width="41.33203125" style="1" customWidth="1"/>
    <col min="11" max="16384" width="9.109375" style="13"/>
  </cols>
  <sheetData>
    <row r="1" spans="1:11" x14ac:dyDescent="0.3">
      <c r="A1" s="240"/>
      <c r="B1" s="240"/>
      <c r="C1" s="242"/>
      <c r="D1" s="241"/>
      <c r="E1" s="243" t="s">
        <v>375</v>
      </c>
    </row>
    <row r="2" spans="1:11" ht="15" x14ac:dyDescent="0.25">
      <c r="A2" s="211"/>
      <c r="B2" s="211"/>
      <c r="C2" s="211"/>
      <c r="D2" s="211"/>
      <c r="E2" s="211"/>
    </row>
    <row r="3" spans="1:11" ht="18" thickBot="1" x14ac:dyDescent="0.35">
      <c r="A3" s="276" t="s">
        <v>234</v>
      </c>
      <c r="B3" s="276"/>
      <c r="C3" s="276"/>
      <c r="D3" s="276"/>
      <c r="E3" s="276"/>
    </row>
    <row r="4" spans="1:11" ht="15" thickBot="1" x14ac:dyDescent="0.35">
      <c r="A4" s="284" t="s">
        <v>3</v>
      </c>
      <c r="B4" s="285"/>
      <c r="C4" s="285"/>
      <c r="D4" s="285"/>
      <c r="E4" s="286"/>
    </row>
    <row r="5" spans="1:11" x14ac:dyDescent="0.3">
      <c r="A5" s="287" t="s">
        <v>371</v>
      </c>
      <c r="B5" s="288"/>
      <c r="C5" s="288"/>
      <c r="D5" s="288"/>
      <c r="E5" s="289"/>
    </row>
    <row r="6" spans="1:11" ht="15" customHeight="1" x14ac:dyDescent="0.3">
      <c r="A6" s="290" t="s">
        <v>368</v>
      </c>
      <c r="B6" s="291"/>
      <c r="C6" s="291"/>
      <c r="D6" s="291"/>
      <c r="E6" s="292"/>
    </row>
    <row r="7" spans="1:11" ht="15" customHeight="1" x14ac:dyDescent="0.3">
      <c r="A7" s="290" t="s">
        <v>369</v>
      </c>
      <c r="B7" s="291"/>
      <c r="C7" s="291"/>
      <c r="D7" s="291"/>
      <c r="E7" s="292"/>
    </row>
    <row r="8" spans="1:11" ht="15" customHeight="1" x14ac:dyDescent="0.3">
      <c r="A8" s="293" t="s">
        <v>373</v>
      </c>
      <c r="B8" s="294"/>
      <c r="C8" s="294"/>
      <c r="D8" s="294"/>
      <c r="E8" s="295"/>
    </row>
    <row r="9" spans="1:11" ht="15" customHeight="1" x14ac:dyDescent="0.3">
      <c r="A9" s="290" t="s">
        <v>370</v>
      </c>
      <c r="B9" s="291"/>
      <c r="C9" s="291"/>
      <c r="D9" s="291"/>
      <c r="E9" s="292"/>
    </row>
    <row r="10" spans="1:11" ht="15" thickBot="1" x14ac:dyDescent="0.35">
      <c r="A10" s="296" t="s">
        <v>374</v>
      </c>
      <c r="B10" s="297"/>
      <c r="C10" s="297"/>
      <c r="D10" s="297"/>
      <c r="E10" s="298"/>
    </row>
    <row r="11" spans="1:11" ht="18.600000000000001" thickBot="1" x14ac:dyDescent="0.35">
      <c r="A11" s="7" t="s">
        <v>0</v>
      </c>
      <c r="B11" s="8" t="s">
        <v>1</v>
      </c>
      <c r="C11" s="8" t="s">
        <v>360</v>
      </c>
      <c r="D11" s="9" t="s">
        <v>2</v>
      </c>
      <c r="E11" s="15" t="s">
        <v>361</v>
      </c>
      <c r="F11" s="16"/>
      <c r="H11" s="283"/>
      <c r="I11" s="283"/>
      <c r="J11" s="283"/>
      <c r="K11" s="20"/>
    </row>
    <row r="12" spans="1:11" ht="18.600000000000001" thickBot="1" x14ac:dyDescent="0.35">
      <c r="A12" s="277" t="s">
        <v>136</v>
      </c>
      <c r="B12" s="278"/>
      <c r="C12" s="278"/>
      <c r="D12" s="278"/>
      <c r="E12" s="279"/>
      <c r="F12" s="16"/>
      <c r="H12" s="173"/>
      <c r="I12" s="173"/>
      <c r="J12" s="173"/>
      <c r="K12" s="20"/>
    </row>
    <row r="13" spans="1:11" ht="31.5" customHeight="1" x14ac:dyDescent="0.3">
      <c r="A13" s="5" t="s">
        <v>148</v>
      </c>
      <c r="B13" s="76" t="s">
        <v>80</v>
      </c>
      <c r="C13" s="17" t="s">
        <v>63</v>
      </c>
      <c r="D13" s="269"/>
      <c r="E13" s="217">
        <f>Таблица!D4</f>
        <v>52630.560000000012</v>
      </c>
      <c r="F13" s="16"/>
      <c r="H13" s="19"/>
      <c r="I13" s="19"/>
      <c r="J13" s="19"/>
      <c r="K13" s="20"/>
    </row>
    <row r="14" spans="1:11" ht="31.5" customHeight="1" thickBot="1" x14ac:dyDescent="0.35">
      <c r="A14" s="2" t="s">
        <v>147</v>
      </c>
      <c r="B14" s="78" t="s">
        <v>80</v>
      </c>
      <c r="C14" s="18" t="s">
        <v>62</v>
      </c>
      <c r="D14" s="270"/>
      <c r="E14" s="216">
        <f>Таблица!D5</f>
        <v>53746.559999999998</v>
      </c>
      <c r="F14" s="16"/>
      <c r="H14" s="19"/>
      <c r="I14" s="19"/>
      <c r="J14" s="19"/>
      <c r="K14" s="20"/>
    </row>
    <row r="15" spans="1:11" ht="31.5" customHeight="1" x14ac:dyDescent="0.3">
      <c r="A15" s="10" t="s">
        <v>150</v>
      </c>
      <c r="B15" s="79" t="s">
        <v>16</v>
      </c>
      <c r="C15" s="22" t="s">
        <v>65</v>
      </c>
      <c r="D15" s="269"/>
      <c r="E15" s="232">
        <f>Таблица!D6</f>
        <v>93998.87999999999</v>
      </c>
      <c r="F15" s="16"/>
      <c r="H15" s="19"/>
      <c r="I15" s="19"/>
      <c r="J15" s="19"/>
      <c r="K15" s="20"/>
    </row>
    <row r="16" spans="1:11" ht="31.5" customHeight="1" thickBot="1" x14ac:dyDescent="0.35">
      <c r="A16" s="6" t="s">
        <v>149</v>
      </c>
      <c r="B16" s="77" t="s">
        <v>16</v>
      </c>
      <c r="C16" s="21" t="s">
        <v>64</v>
      </c>
      <c r="D16" s="270"/>
      <c r="E16" s="233">
        <f>Таблица!D7</f>
        <v>95490.719999999972</v>
      </c>
      <c r="F16" s="16"/>
      <c r="H16" s="19"/>
      <c r="I16" s="19"/>
      <c r="J16" s="19"/>
      <c r="K16" s="20"/>
    </row>
    <row r="17" spans="1:11" ht="31.5" customHeight="1" x14ac:dyDescent="0.3">
      <c r="A17" s="5" t="s">
        <v>152</v>
      </c>
      <c r="B17" s="76" t="s">
        <v>17</v>
      </c>
      <c r="C17" s="17" t="s">
        <v>65</v>
      </c>
      <c r="D17" s="269"/>
      <c r="E17" s="234">
        <f>Таблица!D8</f>
        <v>93998.87999999999</v>
      </c>
      <c r="F17" s="16"/>
      <c r="H17" s="19"/>
      <c r="I17" s="19"/>
      <c r="J17" s="19"/>
      <c r="K17" s="20"/>
    </row>
    <row r="18" spans="1:11" ht="31.5" customHeight="1" thickBot="1" x14ac:dyDescent="0.35">
      <c r="A18" s="2" t="s">
        <v>151</v>
      </c>
      <c r="B18" s="78" t="s">
        <v>17</v>
      </c>
      <c r="C18" s="18" t="s">
        <v>64</v>
      </c>
      <c r="D18" s="270"/>
      <c r="E18" s="235">
        <f>Таблица!D9</f>
        <v>95490.719999999972</v>
      </c>
      <c r="F18" s="16"/>
      <c r="H18" s="19"/>
      <c r="I18" s="19"/>
      <c r="J18" s="19"/>
      <c r="K18" s="20"/>
    </row>
    <row r="19" spans="1:11" ht="31.5" customHeight="1" x14ac:dyDescent="0.3">
      <c r="A19" s="10" t="s">
        <v>154</v>
      </c>
      <c r="B19" s="79" t="s">
        <v>364</v>
      </c>
      <c r="C19" s="22" t="s">
        <v>231</v>
      </c>
      <c r="D19" s="269"/>
      <c r="E19" s="236">
        <f>Таблица!D10</f>
        <v>79165.440000000017</v>
      </c>
      <c r="F19" s="16"/>
      <c r="H19" s="19"/>
      <c r="I19" s="19"/>
      <c r="J19" s="19"/>
      <c r="K19" s="20"/>
    </row>
    <row r="20" spans="1:11" ht="31.5" customHeight="1" thickBot="1" x14ac:dyDescent="0.35">
      <c r="A20" s="6" t="s">
        <v>153</v>
      </c>
      <c r="B20" s="77" t="s">
        <v>364</v>
      </c>
      <c r="C20" s="21" t="s">
        <v>230</v>
      </c>
      <c r="D20" s="270"/>
      <c r="E20" s="237">
        <f>Таблица!D11</f>
        <v>80657.279999999999</v>
      </c>
      <c r="F20" s="16"/>
      <c r="H20" s="19"/>
      <c r="I20" s="19"/>
      <c r="J20" s="19"/>
      <c r="K20" s="20"/>
    </row>
    <row r="21" spans="1:11" ht="31.5" customHeight="1" x14ac:dyDescent="0.3">
      <c r="A21" s="5" t="s">
        <v>156</v>
      </c>
      <c r="B21" s="76" t="s">
        <v>365</v>
      </c>
      <c r="C21" s="17" t="s">
        <v>231</v>
      </c>
      <c r="D21" s="265"/>
      <c r="E21" s="217">
        <f>Таблица!D12</f>
        <v>79165.440000000017</v>
      </c>
    </row>
    <row r="22" spans="1:11" ht="31.5" customHeight="1" thickBot="1" x14ac:dyDescent="0.35">
      <c r="A22" s="6" t="s">
        <v>155</v>
      </c>
      <c r="B22" s="77" t="s">
        <v>365</v>
      </c>
      <c r="C22" s="21" t="s">
        <v>230</v>
      </c>
      <c r="D22" s="266"/>
      <c r="E22" s="237">
        <f>Таблица!D13</f>
        <v>80657.279999999999</v>
      </c>
    </row>
    <row r="23" spans="1:11" ht="15" thickBot="1" x14ac:dyDescent="0.35">
      <c r="A23" s="280" t="s">
        <v>137</v>
      </c>
      <c r="B23" s="281"/>
      <c r="C23" s="281"/>
      <c r="D23" s="281"/>
      <c r="E23" s="282"/>
    </row>
    <row r="24" spans="1:11" ht="30" customHeight="1" x14ac:dyDescent="0.3">
      <c r="A24" s="5" t="s">
        <v>162</v>
      </c>
      <c r="B24" s="76" t="s">
        <v>79</v>
      </c>
      <c r="C24" s="17" t="s">
        <v>293</v>
      </c>
      <c r="D24" s="265"/>
      <c r="E24" s="217">
        <f>Таблица!D23</f>
        <v>5675.04</v>
      </c>
    </row>
    <row r="25" spans="1:11" ht="30" customHeight="1" thickBot="1" x14ac:dyDescent="0.35">
      <c r="A25" s="6" t="s">
        <v>161</v>
      </c>
      <c r="B25" s="77" t="s">
        <v>79</v>
      </c>
      <c r="C25" s="21" t="s">
        <v>294</v>
      </c>
      <c r="D25" s="266"/>
      <c r="E25" s="237">
        <f>Таблица!D24</f>
        <v>6202.08</v>
      </c>
    </row>
    <row r="26" spans="1:11" ht="30" customHeight="1" x14ac:dyDescent="0.3">
      <c r="A26" s="74" t="s">
        <v>238</v>
      </c>
      <c r="B26" s="32" t="s">
        <v>78</v>
      </c>
      <c r="C26" s="33" t="s">
        <v>295</v>
      </c>
      <c r="D26" s="267"/>
      <c r="E26" s="214">
        <f>Таблица!D25</f>
        <v>4236.4800000000005</v>
      </c>
    </row>
    <row r="27" spans="1:11" ht="30" customHeight="1" thickBot="1" x14ac:dyDescent="0.35">
      <c r="A27" s="73" t="s">
        <v>237</v>
      </c>
      <c r="B27" s="34" t="s">
        <v>78</v>
      </c>
      <c r="C27" s="35" t="s">
        <v>296</v>
      </c>
      <c r="D27" s="268"/>
      <c r="E27" s="220">
        <f>Таблица!D26</f>
        <v>4767.84</v>
      </c>
    </row>
    <row r="28" spans="1:11" ht="15" thickBot="1" x14ac:dyDescent="0.35">
      <c r="A28" s="271" t="s">
        <v>288</v>
      </c>
      <c r="B28" s="272"/>
      <c r="C28" s="272"/>
      <c r="D28" s="272"/>
      <c r="E28" s="273"/>
    </row>
    <row r="29" spans="1:11" ht="31.5" customHeight="1" x14ac:dyDescent="0.3">
      <c r="A29" s="5" t="s">
        <v>163</v>
      </c>
      <c r="B29" s="238" t="s">
        <v>366</v>
      </c>
      <c r="C29" s="17" t="s">
        <v>362</v>
      </c>
      <c r="D29" s="274"/>
      <c r="E29" s="217">
        <f>Таблица!D27</f>
        <v>18892.8</v>
      </c>
    </row>
    <row r="30" spans="1:11" ht="31.5" customHeight="1" thickBot="1" x14ac:dyDescent="0.35">
      <c r="A30" s="2" t="s">
        <v>164</v>
      </c>
      <c r="B30" s="239" t="s">
        <v>367</v>
      </c>
      <c r="C30" s="18" t="s">
        <v>363</v>
      </c>
      <c r="D30" s="275"/>
      <c r="E30" s="216">
        <f>Таблица!D28</f>
        <v>24343.199999999997</v>
      </c>
    </row>
    <row r="31" spans="1:11" x14ac:dyDescent="0.3">
      <c r="B31" s="25"/>
    </row>
    <row r="32" spans="1:11" x14ac:dyDescent="0.3">
      <c r="B32" s="25"/>
    </row>
    <row r="33" spans="2:2" x14ac:dyDescent="0.3">
      <c r="B33" s="25"/>
    </row>
    <row r="34" spans="2:2" x14ac:dyDescent="0.3">
      <c r="B34" s="25"/>
    </row>
    <row r="35" spans="2:2" x14ac:dyDescent="0.3">
      <c r="B35" s="25"/>
    </row>
    <row r="36" spans="2:2" x14ac:dyDescent="0.3">
      <c r="B36" s="25"/>
    </row>
    <row r="37" spans="2:2" x14ac:dyDescent="0.3">
      <c r="B37" s="25"/>
    </row>
    <row r="38" spans="2:2" x14ac:dyDescent="0.3">
      <c r="B38" s="25"/>
    </row>
    <row r="39" spans="2:2" x14ac:dyDescent="0.3">
      <c r="B39" s="25"/>
    </row>
    <row r="40" spans="2:2" x14ac:dyDescent="0.3">
      <c r="B40" s="25"/>
    </row>
    <row r="41" spans="2:2" x14ac:dyDescent="0.3">
      <c r="B41" s="25"/>
    </row>
    <row r="42" spans="2:2" x14ac:dyDescent="0.3">
      <c r="B42" s="25"/>
    </row>
    <row r="43" spans="2:2" x14ac:dyDescent="0.3">
      <c r="B43" s="25"/>
    </row>
    <row r="44" spans="2:2" x14ac:dyDescent="0.3">
      <c r="B44" s="25"/>
    </row>
    <row r="45" spans="2:2" x14ac:dyDescent="0.3">
      <c r="B45" s="25"/>
    </row>
    <row r="46" spans="2:2" x14ac:dyDescent="0.3">
      <c r="B46" s="25"/>
    </row>
    <row r="47" spans="2:2" x14ac:dyDescent="0.3">
      <c r="B47" s="25"/>
    </row>
    <row r="48" spans="2:2" x14ac:dyDescent="0.3">
      <c r="B48" s="25"/>
    </row>
    <row r="49" spans="2:2" x14ac:dyDescent="0.3">
      <c r="B49" s="25"/>
    </row>
    <row r="50" spans="2:2" x14ac:dyDescent="0.3">
      <c r="B50" s="25"/>
    </row>
    <row r="51" spans="2:2" x14ac:dyDescent="0.3">
      <c r="B51" s="25"/>
    </row>
    <row r="52" spans="2:2" x14ac:dyDescent="0.3">
      <c r="B52" s="25"/>
    </row>
    <row r="53" spans="2:2" x14ac:dyDescent="0.3">
      <c r="B53" s="25"/>
    </row>
    <row r="54" spans="2:2" x14ac:dyDescent="0.3">
      <c r="B54" s="25"/>
    </row>
    <row r="55" spans="2:2" x14ac:dyDescent="0.3">
      <c r="B55" s="25"/>
    </row>
    <row r="56" spans="2:2" x14ac:dyDescent="0.3">
      <c r="B56" s="25"/>
    </row>
    <row r="57" spans="2:2" x14ac:dyDescent="0.3">
      <c r="B57" s="25"/>
    </row>
    <row r="58" spans="2:2" x14ac:dyDescent="0.3">
      <c r="B58" s="25"/>
    </row>
    <row r="59" spans="2:2" x14ac:dyDescent="0.3">
      <c r="B59" s="25"/>
    </row>
    <row r="60" spans="2:2" x14ac:dyDescent="0.3">
      <c r="B60" s="25"/>
    </row>
    <row r="61" spans="2:2" x14ac:dyDescent="0.3">
      <c r="B61" s="25"/>
    </row>
    <row r="62" spans="2:2" x14ac:dyDescent="0.3">
      <c r="B62" s="25"/>
    </row>
    <row r="63" spans="2:2" x14ac:dyDescent="0.3">
      <c r="B63" s="25"/>
    </row>
    <row r="64" spans="2:2" x14ac:dyDescent="0.3">
      <c r="B64" s="25"/>
    </row>
    <row r="65" spans="2:2" x14ac:dyDescent="0.3">
      <c r="B65" s="25"/>
    </row>
    <row r="66" spans="2:2" x14ac:dyDescent="0.3">
      <c r="B66" s="25"/>
    </row>
    <row r="67" spans="2:2" x14ac:dyDescent="0.3">
      <c r="B67" s="25"/>
    </row>
    <row r="68" spans="2:2" x14ac:dyDescent="0.3">
      <c r="B68" s="25"/>
    </row>
    <row r="69" spans="2:2" x14ac:dyDescent="0.3">
      <c r="B69" s="25"/>
    </row>
    <row r="70" spans="2:2" x14ac:dyDescent="0.3">
      <c r="B70" s="25"/>
    </row>
    <row r="71" spans="2:2" x14ac:dyDescent="0.3">
      <c r="B71" s="25"/>
    </row>
    <row r="72" spans="2:2" x14ac:dyDescent="0.3">
      <c r="B72" s="25"/>
    </row>
    <row r="73" spans="2:2" x14ac:dyDescent="0.3">
      <c r="B73" s="25"/>
    </row>
    <row r="74" spans="2:2" x14ac:dyDescent="0.3">
      <c r="B74" s="25"/>
    </row>
    <row r="75" spans="2:2" x14ac:dyDescent="0.3">
      <c r="B75" s="25"/>
    </row>
    <row r="76" spans="2:2" x14ac:dyDescent="0.3">
      <c r="B76" s="25"/>
    </row>
    <row r="77" spans="2:2" x14ac:dyDescent="0.3">
      <c r="B77" s="25"/>
    </row>
    <row r="78" spans="2:2" x14ac:dyDescent="0.3">
      <c r="B78" s="25"/>
    </row>
    <row r="79" spans="2:2" x14ac:dyDescent="0.3">
      <c r="B79" s="25"/>
    </row>
    <row r="80" spans="2:2" x14ac:dyDescent="0.3">
      <c r="B80" s="25"/>
    </row>
    <row r="81" spans="2:2" x14ac:dyDescent="0.3">
      <c r="B81" s="25"/>
    </row>
    <row r="82" spans="2:2" x14ac:dyDescent="0.3">
      <c r="B82" s="25"/>
    </row>
    <row r="83" spans="2:2" x14ac:dyDescent="0.3">
      <c r="B83" s="25"/>
    </row>
    <row r="84" spans="2:2" x14ac:dyDescent="0.3">
      <c r="B84" s="25"/>
    </row>
    <row r="85" spans="2:2" x14ac:dyDescent="0.3">
      <c r="B85" s="25"/>
    </row>
    <row r="86" spans="2:2" x14ac:dyDescent="0.3">
      <c r="B86" s="25"/>
    </row>
    <row r="87" spans="2:2" x14ac:dyDescent="0.3">
      <c r="B87" s="25"/>
    </row>
    <row r="88" spans="2:2" x14ac:dyDescent="0.3">
      <c r="B88" s="25"/>
    </row>
    <row r="89" spans="2:2" x14ac:dyDescent="0.3">
      <c r="B89" s="25"/>
    </row>
    <row r="90" spans="2:2" x14ac:dyDescent="0.3">
      <c r="B90" s="25"/>
    </row>
    <row r="91" spans="2:2" x14ac:dyDescent="0.3">
      <c r="B91" s="25"/>
    </row>
    <row r="92" spans="2:2" x14ac:dyDescent="0.3">
      <c r="B92" s="25"/>
    </row>
    <row r="93" spans="2:2" x14ac:dyDescent="0.3">
      <c r="B93" s="25"/>
    </row>
    <row r="94" spans="2:2" x14ac:dyDescent="0.3">
      <c r="B94" s="25"/>
    </row>
    <row r="95" spans="2:2" x14ac:dyDescent="0.3">
      <c r="B95" s="25"/>
    </row>
    <row r="96" spans="2:2" x14ac:dyDescent="0.3">
      <c r="B96" s="25"/>
    </row>
    <row r="97" spans="2:2" x14ac:dyDescent="0.3">
      <c r="B97" s="25"/>
    </row>
    <row r="98" spans="2:2" x14ac:dyDescent="0.3">
      <c r="B98" s="25"/>
    </row>
    <row r="99" spans="2:2" x14ac:dyDescent="0.3">
      <c r="B99" s="25"/>
    </row>
    <row r="100" spans="2:2" x14ac:dyDescent="0.3">
      <c r="B100" s="25"/>
    </row>
    <row r="101" spans="2:2" x14ac:dyDescent="0.3">
      <c r="B101" s="25"/>
    </row>
    <row r="102" spans="2:2" x14ac:dyDescent="0.3">
      <c r="B102" s="25"/>
    </row>
    <row r="103" spans="2:2" x14ac:dyDescent="0.3">
      <c r="B103" s="25"/>
    </row>
    <row r="104" spans="2:2" x14ac:dyDescent="0.3">
      <c r="B104" s="25"/>
    </row>
    <row r="105" spans="2:2" x14ac:dyDescent="0.3">
      <c r="B105" s="25"/>
    </row>
    <row r="106" spans="2:2" x14ac:dyDescent="0.3">
      <c r="B106" s="25"/>
    </row>
    <row r="107" spans="2:2" x14ac:dyDescent="0.3">
      <c r="B107" s="25"/>
    </row>
    <row r="108" spans="2:2" x14ac:dyDescent="0.3">
      <c r="B108" s="25"/>
    </row>
    <row r="109" spans="2:2" x14ac:dyDescent="0.3">
      <c r="B109" s="25"/>
    </row>
  </sheetData>
  <sheetProtection formatCells="0" formatColumns="0" formatRows="0" selectLockedCells="1"/>
  <mergeCells count="20">
    <mergeCell ref="H11:J11"/>
    <mergeCell ref="A4:E4"/>
    <mergeCell ref="A5:E5"/>
    <mergeCell ref="A6:E6"/>
    <mergeCell ref="A7:E7"/>
    <mergeCell ref="A8:E8"/>
    <mergeCell ref="A10:E10"/>
    <mergeCell ref="A9:E9"/>
    <mergeCell ref="A3:E3"/>
    <mergeCell ref="A12:E12"/>
    <mergeCell ref="A23:E23"/>
    <mergeCell ref="D13:D14"/>
    <mergeCell ref="D15:D16"/>
    <mergeCell ref="D17:D18"/>
    <mergeCell ref="D21:D22"/>
    <mergeCell ref="D24:D25"/>
    <mergeCell ref="D26:D27"/>
    <mergeCell ref="D19:D20"/>
    <mergeCell ref="A28:E28"/>
    <mergeCell ref="D29:D30"/>
  </mergeCells>
  <printOptions horizontalCentered="1"/>
  <pageMargins left="0" right="0" top="0" bottom="0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0"/>
  <sheetViews>
    <sheetView showGridLines="0" zoomScaleNormal="100" workbookViewId="0">
      <selection activeCell="H4" sqref="H4:I7"/>
    </sheetView>
  </sheetViews>
  <sheetFormatPr defaultColWidth="9.109375" defaultRowHeight="14.4" x14ac:dyDescent="0.3"/>
  <cols>
    <col min="1" max="1" width="15.5546875" style="3" customWidth="1"/>
    <col min="2" max="2" width="31.44140625" style="3" customWidth="1"/>
    <col min="3" max="3" width="23.33203125" style="31" customWidth="1"/>
    <col min="4" max="4" width="16.33203125" style="3" customWidth="1"/>
    <col min="5" max="5" width="13.6640625" style="4" customWidth="1"/>
    <col min="6" max="6" width="10.33203125" style="13" customWidth="1"/>
    <col min="7" max="7" width="5.44140625" style="13" customWidth="1"/>
    <col min="8" max="10" width="41.33203125" style="1" customWidth="1"/>
    <col min="11" max="16384" width="9.109375" style="13"/>
  </cols>
  <sheetData>
    <row r="1" spans="1:11" s="1" customFormat="1" ht="15" customHeight="1" thickBot="1" x14ac:dyDescent="0.35">
      <c r="A1" s="283" t="s">
        <v>236</v>
      </c>
      <c r="B1" s="283"/>
      <c r="C1" s="283"/>
      <c r="D1" s="283"/>
      <c r="E1" s="283"/>
      <c r="F1" s="13"/>
      <c r="G1" s="13"/>
      <c r="H1" s="14"/>
      <c r="K1" s="13"/>
    </row>
    <row r="2" spans="1:11" ht="15" customHeight="1" thickBot="1" x14ac:dyDescent="0.3">
      <c r="A2" s="230"/>
      <c r="B2" s="231"/>
      <c r="C2" s="231"/>
      <c r="D2" s="300" t="str">
        <f>'Столы руководителя'!E1</f>
        <v>Измененен: 09.09.2024</v>
      </c>
      <c r="E2" s="301"/>
      <c r="H2" s="36"/>
      <c r="I2" s="36"/>
      <c r="J2" s="36"/>
      <c r="K2" s="20"/>
    </row>
    <row r="3" spans="1:11" ht="18.600000000000001" thickBot="1" x14ac:dyDescent="0.35">
      <c r="A3" s="7" t="s">
        <v>0</v>
      </c>
      <c r="B3" s="8" t="s">
        <v>1</v>
      </c>
      <c r="C3" s="8" t="s">
        <v>360</v>
      </c>
      <c r="D3" s="9" t="s">
        <v>2</v>
      </c>
      <c r="E3" s="15" t="s">
        <v>361</v>
      </c>
      <c r="F3" s="16"/>
      <c r="H3" s="283"/>
      <c r="I3" s="283"/>
      <c r="J3" s="283"/>
      <c r="K3" s="20"/>
    </row>
    <row r="4" spans="1:11" ht="75.75" customHeight="1" x14ac:dyDescent="0.3">
      <c r="A4" s="114" t="s">
        <v>272</v>
      </c>
      <c r="B4" s="115" t="s">
        <v>9</v>
      </c>
      <c r="C4" s="189" t="s">
        <v>66</v>
      </c>
      <c r="D4" s="191"/>
      <c r="E4" s="244">
        <f>Таблица!D14</f>
        <v>27087.840000000004</v>
      </c>
      <c r="H4" s="299"/>
      <c r="I4" s="299"/>
      <c r="J4" s="11"/>
    </row>
    <row r="5" spans="1:11" ht="75.75" customHeight="1" x14ac:dyDescent="0.3">
      <c r="A5" s="192" t="s">
        <v>273</v>
      </c>
      <c r="B5" s="193" t="s">
        <v>289</v>
      </c>
      <c r="C5" s="188" t="s">
        <v>275</v>
      </c>
      <c r="D5" s="26"/>
      <c r="E5" s="215">
        <f>Таблица!D15</f>
        <v>53943.839999999997</v>
      </c>
      <c r="H5" s="299"/>
      <c r="I5" s="299"/>
      <c r="J5" s="11"/>
    </row>
    <row r="6" spans="1:11" ht="75.75" customHeight="1" x14ac:dyDescent="0.3">
      <c r="A6" s="10" t="s">
        <v>274</v>
      </c>
      <c r="B6" s="79" t="s">
        <v>290</v>
      </c>
      <c r="C6" s="22" t="s">
        <v>276</v>
      </c>
      <c r="D6" s="190"/>
      <c r="E6" s="236">
        <f>Таблица!D16</f>
        <v>81031.680000000008</v>
      </c>
      <c r="H6" s="299"/>
      <c r="I6" s="299"/>
      <c r="J6" s="11"/>
    </row>
    <row r="7" spans="1:11" ht="75.75" customHeight="1" thickBot="1" x14ac:dyDescent="0.35">
      <c r="A7" s="2" t="s">
        <v>217</v>
      </c>
      <c r="B7" s="78" t="s">
        <v>10</v>
      </c>
      <c r="C7" s="18" t="s">
        <v>216</v>
      </c>
      <c r="D7" s="28"/>
      <c r="E7" s="216">
        <f>Таблица!D17</f>
        <v>27881.279999999999</v>
      </c>
      <c r="H7" s="299"/>
      <c r="I7" s="299"/>
      <c r="J7" s="11"/>
    </row>
    <row r="8" spans="1:11" ht="75.75" customHeight="1" x14ac:dyDescent="0.3">
      <c r="A8" s="5" t="s">
        <v>215</v>
      </c>
      <c r="B8" s="76" t="s">
        <v>11</v>
      </c>
      <c r="C8" s="17" t="s">
        <v>214</v>
      </c>
      <c r="D8" s="27"/>
      <c r="E8" s="217">
        <f>Таблица!D18</f>
        <v>19576.8</v>
      </c>
      <c r="J8" s="11"/>
    </row>
    <row r="9" spans="1:11" ht="75.75" customHeight="1" thickBot="1" x14ac:dyDescent="0.35">
      <c r="A9" s="2" t="s">
        <v>157</v>
      </c>
      <c r="B9" s="78" t="s">
        <v>13</v>
      </c>
      <c r="C9" s="18" t="s">
        <v>12</v>
      </c>
      <c r="D9" s="28"/>
      <c r="E9" s="216">
        <f>Таблица!D19</f>
        <v>20180.16</v>
      </c>
      <c r="J9" s="11"/>
    </row>
    <row r="10" spans="1:11" x14ac:dyDescent="0.3">
      <c r="B10" s="25"/>
    </row>
    <row r="11" spans="1:11" x14ac:dyDescent="0.3">
      <c r="B11" s="25"/>
    </row>
    <row r="12" spans="1:11" x14ac:dyDescent="0.3">
      <c r="B12" s="25"/>
    </row>
    <row r="13" spans="1:11" x14ac:dyDescent="0.3">
      <c r="B13" s="25"/>
    </row>
    <row r="14" spans="1:11" x14ac:dyDescent="0.3">
      <c r="B14" s="25"/>
    </row>
    <row r="15" spans="1:11" x14ac:dyDescent="0.3">
      <c r="B15" s="25"/>
    </row>
    <row r="16" spans="1:11" x14ac:dyDescent="0.3">
      <c r="B16" s="25"/>
    </row>
    <row r="17" spans="1:11" s="31" customFormat="1" x14ac:dyDescent="0.3">
      <c r="A17" s="3"/>
      <c r="B17" s="25"/>
      <c r="D17" s="3"/>
      <c r="E17" s="4"/>
      <c r="F17" s="13"/>
      <c r="G17" s="13"/>
      <c r="H17" s="1"/>
      <c r="I17" s="1"/>
      <c r="J17" s="1"/>
      <c r="K17" s="13"/>
    </row>
    <row r="18" spans="1:11" s="31" customFormat="1" x14ac:dyDescent="0.3">
      <c r="A18" s="3"/>
      <c r="B18" s="25"/>
      <c r="D18" s="3"/>
      <c r="E18" s="4"/>
      <c r="F18" s="13"/>
      <c r="G18" s="13"/>
      <c r="H18" s="1"/>
      <c r="I18" s="1"/>
      <c r="J18" s="1"/>
      <c r="K18" s="13"/>
    </row>
    <row r="19" spans="1:11" s="31" customFormat="1" x14ac:dyDescent="0.3">
      <c r="A19" s="3"/>
      <c r="B19" s="25"/>
      <c r="D19" s="3"/>
      <c r="E19" s="4"/>
      <c r="F19" s="13"/>
      <c r="G19" s="13"/>
      <c r="H19" s="1"/>
      <c r="I19" s="1"/>
      <c r="J19" s="1"/>
      <c r="K19" s="13"/>
    </row>
    <row r="20" spans="1:11" s="31" customFormat="1" x14ac:dyDescent="0.3">
      <c r="A20" s="3"/>
      <c r="B20" s="25"/>
      <c r="D20" s="3"/>
      <c r="E20" s="4"/>
      <c r="F20" s="13"/>
      <c r="G20" s="13"/>
      <c r="H20" s="1"/>
      <c r="I20" s="1"/>
      <c r="J20" s="1"/>
      <c r="K20" s="13"/>
    </row>
    <row r="21" spans="1:11" s="31" customFormat="1" x14ac:dyDescent="0.3">
      <c r="A21" s="3"/>
      <c r="B21" s="25"/>
      <c r="D21" s="3"/>
      <c r="E21" s="4"/>
      <c r="F21" s="13"/>
      <c r="G21" s="13"/>
      <c r="H21" s="1"/>
      <c r="I21" s="1"/>
      <c r="J21" s="1"/>
      <c r="K21" s="13"/>
    </row>
    <row r="22" spans="1:11" s="31" customFormat="1" x14ac:dyDescent="0.3">
      <c r="A22" s="3"/>
      <c r="B22" s="25"/>
      <c r="D22" s="3"/>
      <c r="E22" s="4"/>
      <c r="F22" s="13"/>
      <c r="G22" s="13"/>
      <c r="H22" s="1"/>
      <c r="I22" s="1"/>
      <c r="J22" s="1"/>
      <c r="K22" s="13"/>
    </row>
    <row r="23" spans="1:11" s="31" customFormat="1" x14ac:dyDescent="0.3">
      <c r="A23" s="3"/>
      <c r="B23" s="25"/>
      <c r="D23" s="3"/>
      <c r="E23" s="4"/>
      <c r="F23" s="13"/>
      <c r="G23" s="13"/>
      <c r="H23" s="1"/>
      <c r="I23" s="1"/>
      <c r="J23" s="1"/>
      <c r="K23" s="13"/>
    </row>
    <row r="24" spans="1:11" s="31" customFormat="1" x14ac:dyDescent="0.3">
      <c r="A24" s="3"/>
      <c r="B24" s="25"/>
      <c r="D24" s="3"/>
      <c r="E24" s="4"/>
      <c r="F24" s="13"/>
      <c r="G24" s="13"/>
      <c r="H24" s="1"/>
      <c r="I24" s="1"/>
      <c r="J24" s="1"/>
      <c r="K24" s="13"/>
    </row>
    <row r="25" spans="1:11" s="31" customFormat="1" x14ac:dyDescent="0.3">
      <c r="A25" s="3"/>
      <c r="B25" s="25"/>
      <c r="D25" s="3"/>
      <c r="E25" s="4"/>
      <c r="F25" s="13"/>
      <c r="G25" s="13"/>
      <c r="H25" s="1"/>
      <c r="I25" s="1"/>
      <c r="J25" s="1"/>
      <c r="K25" s="13"/>
    </row>
    <row r="26" spans="1:11" s="31" customFormat="1" x14ac:dyDescent="0.3">
      <c r="A26" s="3"/>
      <c r="B26" s="25"/>
      <c r="D26" s="3"/>
      <c r="E26" s="4"/>
      <c r="F26" s="13"/>
      <c r="G26" s="13"/>
      <c r="H26" s="1"/>
      <c r="I26" s="1"/>
      <c r="J26" s="1"/>
      <c r="K26" s="13"/>
    </row>
    <row r="27" spans="1:11" s="31" customFormat="1" x14ac:dyDescent="0.3">
      <c r="A27" s="3"/>
      <c r="B27" s="25"/>
      <c r="D27" s="3"/>
      <c r="E27" s="4"/>
      <c r="F27" s="13"/>
      <c r="G27" s="13"/>
      <c r="H27" s="1"/>
      <c r="I27" s="1"/>
      <c r="J27" s="1"/>
      <c r="K27" s="13"/>
    </row>
    <row r="28" spans="1:11" s="31" customFormat="1" x14ac:dyDescent="0.3">
      <c r="A28" s="3"/>
      <c r="B28" s="25"/>
      <c r="D28" s="3"/>
      <c r="E28" s="4"/>
      <c r="F28" s="13"/>
      <c r="G28" s="13"/>
      <c r="H28" s="1"/>
      <c r="I28" s="1"/>
      <c r="J28" s="1"/>
      <c r="K28" s="13"/>
    </row>
    <row r="29" spans="1:11" s="31" customFormat="1" x14ac:dyDescent="0.3">
      <c r="A29" s="3"/>
      <c r="B29" s="25"/>
      <c r="D29" s="3"/>
      <c r="E29" s="4"/>
      <c r="F29" s="13"/>
      <c r="G29" s="13"/>
      <c r="H29" s="1"/>
      <c r="I29" s="1"/>
      <c r="J29" s="1"/>
      <c r="K29" s="13"/>
    </row>
    <row r="30" spans="1:11" s="31" customFormat="1" x14ac:dyDescent="0.3">
      <c r="A30" s="3"/>
      <c r="B30" s="25"/>
      <c r="D30" s="3"/>
      <c r="E30" s="4"/>
      <c r="F30" s="13"/>
      <c r="G30" s="13"/>
      <c r="H30" s="1"/>
      <c r="I30" s="1"/>
      <c r="J30" s="1"/>
      <c r="K30" s="13"/>
    </row>
    <row r="31" spans="1:11" s="31" customFormat="1" x14ac:dyDescent="0.3">
      <c r="A31" s="3"/>
      <c r="B31" s="25"/>
      <c r="D31" s="3"/>
      <c r="E31" s="4"/>
      <c r="F31" s="13"/>
      <c r="G31" s="13"/>
      <c r="H31" s="1"/>
      <c r="I31" s="1"/>
      <c r="J31" s="1"/>
      <c r="K31" s="13"/>
    </row>
    <row r="32" spans="1:11" s="31" customFormat="1" x14ac:dyDescent="0.3">
      <c r="A32" s="3"/>
      <c r="B32" s="25"/>
      <c r="D32" s="3"/>
      <c r="E32" s="4"/>
      <c r="F32" s="13"/>
      <c r="G32" s="13"/>
      <c r="H32" s="1"/>
      <c r="I32" s="1"/>
      <c r="J32" s="1"/>
      <c r="K32" s="13"/>
    </row>
    <row r="33" spans="1:11" s="31" customFormat="1" x14ac:dyDescent="0.3">
      <c r="A33" s="3"/>
      <c r="B33" s="25"/>
      <c r="D33" s="3"/>
      <c r="E33" s="4"/>
      <c r="F33" s="13"/>
      <c r="G33" s="13"/>
      <c r="H33" s="1"/>
      <c r="I33" s="1"/>
      <c r="J33" s="1"/>
      <c r="K33" s="13"/>
    </row>
    <row r="34" spans="1:11" s="31" customFormat="1" x14ac:dyDescent="0.3">
      <c r="A34" s="3"/>
      <c r="B34" s="25"/>
      <c r="D34" s="3"/>
      <c r="E34" s="4"/>
      <c r="F34" s="13"/>
      <c r="G34" s="13"/>
      <c r="H34" s="1"/>
      <c r="I34" s="1"/>
      <c r="J34" s="1"/>
      <c r="K34" s="13"/>
    </row>
    <row r="35" spans="1:11" s="31" customFormat="1" x14ac:dyDescent="0.3">
      <c r="A35" s="3"/>
      <c r="B35" s="25"/>
      <c r="D35" s="3"/>
      <c r="E35" s="4"/>
      <c r="F35" s="13"/>
      <c r="G35" s="13"/>
      <c r="H35" s="1"/>
      <c r="I35" s="1"/>
      <c r="J35" s="1"/>
      <c r="K35" s="13"/>
    </row>
    <row r="36" spans="1:11" s="31" customFormat="1" x14ac:dyDescent="0.3">
      <c r="A36" s="3"/>
      <c r="B36" s="25"/>
      <c r="D36" s="3"/>
      <c r="E36" s="4"/>
      <c r="F36" s="13"/>
      <c r="G36" s="13"/>
      <c r="H36" s="1"/>
      <c r="I36" s="1"/>
      <c r="J36" s="1"/>
      <c r="K36" s="13"/>
    </row>
    <row r="37" spans="1:11" s="31" customFormat="1" x14ac:dyDescent="0.3">
      <c r="A37" s="3"/>
      <c r="B37" s="25"/>
      <c r="D37" s="3"/>
      <c r="E37" s="4"/>
      <c r="F37" s="13"/>
      <c r="G37" s="13"/>
      <c r="H37" s="1"/>
      <c r="I37" s="1"/>
      <c r="J37" s="1"/>
      <c r="K37" s="13"/>
    </row>
    <row r="38" spans="1:11" s="31" customFormat="1" x14ac:dyDescent="0.3">
      <c r="A38" s="3"/>
      <c r="B38" s="25"/>
      <c r="D38" s="3"/>
      <c r="E38" s="4"/>
      <c r="F38" s="13"/>
      <c r="G38" s="13"/>
      <c r="H38" s="1"/>
      <c r="I38" s="1"/>
      <c r="J38" s="1"/>
      <c r="K38" s="13"/>
    </row>
    <row r="39" spans="1:11" s="31" customFormat="1" x14ac:dyDescent="0.3">
      <c r="A39" s="3"/>
      <c r="B39" s="25"/>
      <c r="D39" s="3"/>
      <c r="E39" s="4"/>
      <c r="F39" s="13"/>
      <c r="G39" s="13"/>
      <c r="H39" s="1"/>
      <c r="I39" s="1"/>
      <c r="J39" s="1"/>
      <c r="K39" s="13"/>
    </row>
    <row r="40" spans="1:11" s="31" customFormat="1" x14ac:dyDescent="0.3">
      <c r="A40" s="3"/>
      <c r="B40" s="25"/>
      <c r="D40" s="3"/>
      <c r="E40" s="4"/>
      <c r="F40" s="13"/>
      <c r="G40" s="13"/>
      <c r="H40" s="1"/>
      <c r="I40" s="1"/>
      <c r="J40" s="1"/>
      <c r="K40" s="13"/>
    </row>
    <row r="41" spans="1:11" s="31" customFormat="1" x14ac:dyDescent="0.3">
      <c r="A41" s="3"/>
      <c r="B41" s="25"/>
      <c r="D41" s="3"/>
      <c r="E41" s="4"/>
      <c r="F41" s="13"/>
      <c r="G41" s="13"/>
      <c r="H41" s="1"/>
      <c r="I41" s="1"/>
      <c r="J41" s="1"/>
      <c r="K41" s="13"/>
    </row>
    <row r="42" spans="1:11" s="31" customFormat="1" x14ac:dyDescent="0.3">
      <c r="A42" s="3"/>
      <c r="B42" s="25"/>
      <c r="D42" s="3"/>
      <c r="E42" s="4"/>
      <c r="F42" s="13"/>
      <c r="G42" s="13"/>
      <c r="H42" s="1"/>
      <c r="I42" s="1"/>
      <c r="J42" s="1"/>
      <c r="K42" s="13"/>
    </row>
    <row r="43" spans="1:11" s="31" customFormat="1" x14ac:dyDescent="0.3">
      <c r="A43" s="3"/>
      <c r="B43" s="25"/>
      <c r="D43" s="3"/>
      <c r="E43" s="4"/>
      <c r="F43" s="13"/>
      <c r="G43" s="13"/>
      <c r="H43" s="1"/>
      <c r="I43" s="1"/>
      <c r="J43" s="1"/>
      <c r="K43" s="13"/>
    </row>
    <row r="44" spans="1:11" s="31" customFormat="1" x14ac:dyDescent="0.3">
      <c r="A44" s="3"/>
      <c r="B44" s="25"/>
      <c r="D44" s="3"/>
      <c r="E44" s="4"/>
      <c r="F44" s="13"/>
      <c r="G44" s="13"/>
      <c r="H44" s="1"/>
      <c r="I44" s="1"/>
      <c r="J44" s="1"/>
      <c r="K44" s="13"/>
    </row>
    <row r="45" spans="1:11" s="31" customFormat="1" x14ac:dyDescent="0.3">
      <c r="A45" s="3"/>
      <c r="B45" s="25"/>
      <c r="D45" s="3"/>
      <c r="E45" s="4"/>
      <c r="F45" s="13"/>
      <c r="G45" s="13"/>
      <c r="H45" s="1"/>
      <c r="I45" s="1"/>
      <c r="J45" s="1"/>
      <c r="K45" s="13"/>
    </row>
    <row r="46" spans="1:11" s="31" customFormat="1" x14ac:dyDescent="0.3">
      <c r="A46" s="3"/>
      <c r="B46" s="25"/>
      <c r="D46" s="3"/>
      <c r="E46" s="4"/>
      <c r="F46" s="13"/>
      <c r="G46" s="13"/>
      <c r="H46" s="1"/>
      <c r="I46" s="1"/>
      <c r="J46" s="1"/>
      <c r="K46" s="13"/>
    </row>
    <row r="47" spans="1:11" s="31" customFormat="1" x14ac:dyDescent="0.3">
      <c r="A47" s="3"/>
      <c r="B47" s="25"/>
      <c r="D47" s="3"/>
      <c r="E47" s="4"/>
      <c r="F47" s="13"/>
      <c r="G47" s="13"/>
      <c r="H47" s="1"/>
      <c r="I47" s="1"/>
      <c r="J47" s="1"/>
      <c r="K47" s="13"/>
    </row>
    <row r="48" spans="1:11" s="31" customFormat="1" x14ac:dyDescent="0.3">
      <c r="A48" s="3"/>
      <c r="B48" s="25"/>
      <c r="D48" s="3"/>
      <c r="E48" s="4"/>
      <c r="F48" s="13"/>
      <c r="G48" s="13"/>
      <c r="H48" s="1"/>
      <c r="I48" s="1"/>
      <c r="J48" s="1"/>
      <c r="K48" s="13"/>
    </row>
    <row r="49" spans="1:11" s="31" customFormat="1" x14ac:dyDescent="0.3">
      <c r="A49" s="3"/>
      <c r="B49" s="25"/>
      <c r="D49" s="3"/>
      <c r="E49" s="4"/>
      <c r="F49" s="13"/>
      <c r="G49" s="13"/>
      <c r="H49" s="1"/>
      <c r="I49" s="1"/>
      <c r="J49" s="1"/>
      <c r="K49" s="13"/>
    </row>
    <row r="50" spans="1:11" s="31" customFormat="1" x14ac:dyDescent="0.3">
      <c r="A50" s="3"/>
      <c r="B50" s="25"/>
      <c r="D50" s="3"/>
      <c r="E50" s="4"/>
      <c r="F50" s="13"/>
      <c r="G50" s="13"/>
      <c r="H50" s="1"/>
      <c r="I50" s="1"/>
      <c r="J50" s="1"/>
      <c r="K50" s="13"/>
    </row>
    <row r="51" spans="1:11" s="31" customFormat="1" x14ac:dyDescent="0.3">
      <c r="A51" s="3"/>
      <c r="B51" s="25"/>
      <c r="D51" s="3"/>
      <c r="E51" s="4"/>
      <c r="F51" s="13"/>
      <c r="G51" s="13"/>
      <c r="H51" s="1"/>
      <c r="I51" s="1"/>
      <c r="J51" s="1"/>
      <c r="K51" s="13"/>
    </row>
    <row r="52" spans="1:11" s="31" customFormat="1" x14ac:dyDescent="0.3">
      <c r="A52" s="3"/>
      <c r="B52" s="25"/>
      <c r="D52" s="3"/>
      <c r="E52" s="4"/>
      <c r="F52" s="13"/>
      <c r="G52" s="13"/>
      <c r="H52" s="1"/>
      <c r="I52" s="1"/>
      <c r="J52" s="1"/>
      <c r="K52" s="13"/>
    </row>
    <row r="53" spans="1:11" s="31" customFormat="1" x14ac:dyDescent="0.3">
      <c r="A53" s="3"/>
      <c r="B53" s="25"/>
      <c r="D53" s="3"/>
      <c r="E53" s="4"/>
      <c r="F53" s="13"/>
      <c r="G53" s="13"/>
      <c r="H53" s="1"/>
      <c r="I53" s="1"/>
      <c r="J53" s="1"/>
      <c r="K53" s="13"/>
    </row>
    <row r="54" spans="1:11" s="31" customFormat="1" x14ac:dyDescent="0.3">
      <c r="A54" s="3"/>
      <c r="B54" s="25"/>
      <c r="D54" s="3"/>
      <c r="E54" s="4"/>
      <c r="F54" s="13"/>
      <c r="G54" s="13"/>
      <c r="H54" s="1"/>
      <c r="I54" s="1"/>
      <c r="J54" s="1"/>
      <c r="K54" s="13"/>
    </row>
    <row r="55" spans="1:11" s="31" customFormat="1" x14ac:dyDescent="0.3">
      <c r="A55" s="3"/>
      <c r="B55" s="25"/>
      <c r="D55" s="3"/>
      <c r="E55" s="4"/>
      <c r="F55" s="13"/>
      <c r="G55" s="13"/>
      <c r="H55" s="1"/>
      <c r="I55" s="1"/>
      <c r="J55" s="1"/>
      <c r="K55" s="13"/>
    </row>
    <row r="56" spans="1:11" s="31" customFormat="1" x14ac:dyDescent="0.3">
      <c r="A56" s="3"/>
      <c r="B56" s="25"/>
      <c r="D56" s="3"/>
      <c r="E56" s="4"/>
      <c r="F56" s="13"/>
      <c r="G56" s="13"/>
      <c r="H56" s="1"/>
      <c r="I56" s="1"/>
      <c r="J56" s="1"/>
      <c r="K56" s="13"/>
    </row>
    <row r="57" spans="1:11" s="31" customFormat="1" x14ac:dyDescent="0.3">
      <c r="A57" s="3"/>
      <c r="B57" s="25"/>
      <c r="D57" s="3"/>
      <c r="E57" s="4"/>
      <c r="F57" s="13"/>
      <c r="G57" s="13"/>
      <c r="H57" s="1"/>
      <c r="I57" s="1"/>
      <c r="J57" s="1"/>
      <c r="K57" s="13"/>
    </row>
    <row r="58" spans="1:11" s="31" customFormat="1" x14ac:dyDescent="0.3">
      <c r="A58" s="3"/>
      <c r="B58" s="25"/>
      <c r="D58" s="3"/>
      <c r="E58" s="4"/>
      <c r="F58" s="13"/>
      <c r="G58" s="13"/>
      <c r="H58" s="1"/>
      <c r="I58" s="1"/>
      <c r="J58" s="1"/>
      <c r="K58" s="13"/>
    </row>
    <row r="59" spans="1:11" s="31" customFormat="1" x14ac:dyDescent="0.3">
      <c r="A59" s="3"/>
      <c r="B59" s="25"/>
      <c r="D59" s="3"/>
      <c r="E59" s="4"/>
      <c r="F59" s="13"/>
      <c r="G59" s="13"/>
      <c r="H59" s="1"/>
      <c r="I59" s="1"/>
      <c r="J59" s="1"/>
      <c r="K59" s="13"/>
    </row>
    <row r="60" spans="1:11" s="31" customFormat="1" x14ac:dyDescent="0.3">
      <c r="A60" s="3"/>
      <c r="B60" s="25"/>
      <c r="D60" s="3"/>
      <c r="E60" s="4"/>
      <c r="F60" s="13"/>
      <c r="G60" s="13"/>
      <c r="H60" s="1"/>
      <c r="I60" s="1"/>
      <c r="J60" s="1"/>
      <c r="K60" s="13"/>
    </row>
    <row r="61" spans="1:11" s="31" customFormat="1" x14ac:dyDescent="0.3">
      <c r="A61" s="3"/>
      <c r="B61" s="25"/>
      <c r="D61" s="3"/>
      <c r="E61" s="4"/>
      <c r="F61" s="13"/>
      <c r="G61" s="13"/>
      <c r="H61" s="1"/>
      <c r="I61" s="1"/>
      <c r="J61" s="1"/>
      <c r="K61" s="13"/>
    </row>
    <row r="62" spans="1:11" s="31" customFormat="1" x14ac:dyDescent="0.3">
      <c r="A62" s="3"/>
      <c r="B62" s="25"/>
      <c r="D62" s="3"/>
      <c r="E62" s="4"/>
      <c r="F62" s="13"/>
      <c r="G62" s="13"/>
      <c r="H62" s="1"/>
      <c r="I62" s="1"/>
      <c r="J62" s="1"/>
      <c r="K62" s="13"/>
    </row>
    <row r="63" spans="1:11" s="31" customFormat="1" x14ac:dyDescent="0.3">
      <c r="A63" s="3"/>
      <c r="B63" s="25"/>
      <c r="D63" s="3"/>
      <c r="E63" s="4"/>
      <c r="F63" s="13"/>
      <c r="G63" s="13"/>
      <c r="H63" s="1"/>
      <c r="I63" s="1"/>
      <c r="J63" s="1"/>
      <c r="K63" s="13"/>
    </row>
    <row r="64" spans="1:11" s="31" customFormat="1" x14ac:dyDescent="0.3">
      <c r="A64" s="3"/>
      <c r="B64" s="25"/>
      <c r="D64" s="3"/>
      <c r="E64" s="4"/>
      <c r="F64" s="13"/>
      <c r="G64" s="13"/>
      <c r="H64" s="1"/>
      <c r="I64" s="1"/>
      <c r="J64" s="1"/>
      <c r="K64" s="13"/>
    </row>
    <row r="65" spans="1:11" s="31" customFormat="1" x14ac:dyDescent="0.3">
      <c r="A65" s="3"/>
      <c r="B65" s="25"/>
      <c r="D65" s="3"/>
      <c r="E65" s="4"/>
      <c r="F65" s="13"/>
      <c r="G65" s="13"/>
      <c r="H65" s="1"/>
      <c r="I65" s="1"/>
      <c r="J65" s="1"/>
      <c r="K65" s="13"/>
    </row>
    <row r="66" spans="1:11" s="31" customFormat="1" x14ac:dyDescent="0.3">
      <c r="A66" s="3"/>
      <c r="B66" s="25"/>
      <c r="D66" s="3"/>
      <c r="E66" s="4"/>
      <c r="F66" s="13"/>
      <c r="G66" s="13"/>
      <c r="H66" s="1"/>
      <c r="I66" s="1"/>
      <c r="J66" s="1"/>
      <c r="K66" s="13"/>
    </row>
    <row r="67" spans="1:11" s="31" customFormat="1" x14ac:dyDescent="0.3">
      <c r="A67" s="3"/>
      <c r="B67" s="25"/>
      <c r="D67" s="3"/>
      <c r="E67" s="4"/>
      <c r="F67" s="13"/>
      <c r="G67" s="13"/>
      <c r="H67" s="1"/>
      <c r="I67" s="1"/>
      <c r="J67" s="1"/>
      <c r="K67" s="13"/>
    </row>
    <row r="68" spans="1:11" s="31" customFormat="1" x14ac:dyDescent="0.3">
      <c r="A68" s="3"/>
      <c r="B68" s="25"/>
      <c r="D68" s="3"/>
      <c r="E68" s="4"/>
      <c r="F68" s="13"/>
      <c r="G68" s="13"/>
      <c r="H68" s="1"/>
      <c r="I68" s="1"/>
      <c r="J68" s="1"/>
      <c r="K68" s="13"/>
    </row>
    <row r="69" spans="1:11" s="31" customFormat="1" x14ac:dyDescent="0.3">
      <c r="A69" s="3"/>
      <c r="B69" s="25"/>
      <c r="D69" s="3"/>
      <c r="E69" s="4"/>
      <c r="F69" s="13"/>
      <c r="G69" s="13"/>
      <c r="H69" s="1"/>
      <c r="I69" s="1"/>
      <c r="J69" s="1"/>
      <c r="K69" s="13"/>
    </row>
    <row r="70" spans="1:11" s="31" customFormat="1" x14ac:dyDescent="0.3">
      <c r="A70" s="3"/>
      <c r="B70" s="25"/>
      <c r="D70" s="3"/>
      <c r="E70" s="4"/>
      <c r="F70" s="13"/>
      <c r="G70" s="13"/>
      <c r="H70" s="1"/>
      <c r="I70" s="1"/>
      <c r="J70" s="1"/>
      <c r="K70" s="13"/>
    </row>
    <row r="71" spans="1:11" s="31" customFormat="1" x14ac:dyDescent="0.3">
      <c r="A71" s="3"/>
      <c r="B71" s="25"/>
      <c r="D71" s="3"/>
      <c r="E71" s="4"/>
      <c r="F71" s="13"/>
      <c r="G71" s="13"/>
      <c r="H71" s="1"/>
      <c r="I71" s="1"/>
      <c r="J71" s="1"/>
      <c r="K71" s="13"/>
    </row>
    <row r="72" spans="1:11" s="31" customFormat="1" x14ac:dyDescent="0.3">
      <c r="A72" s="3"/>
      <c r="B72" s="25"/>
      <c r="D72" s="3"/>
      <c r="E72" s="4"/>
      <c r="F72" s="13"/>
      <c r="G72" s="13"/>
      <c r="H72" s="1"/>
      <c r="I72" s="1"/>
      <c r="J72" s="1"/>
      <c r="K72" s="13"/>
    </row>
    <row r="73" spans="1:11" s="31" customFormat="1" x14ac:dyDescent="0.3">
      <c r="A73" s="3"/>
      <c r="B73" s="25"/>
      <c r="D73" s="3"/>
      <c r="E73" s="4"/>
      <c r="F73" s="13"/>
      <c r="G73" s="13"/>
      <c r="H73" s="1"/>
      <c r="I73" s="1"/>
      <c r="J73" s="1"/>
      <c r="K73" s="13"/>
    </row>
    <row r="74" spans="1:11" s="31" customFormat="1" x14ac:dyDescent="0.3">
      <c r="A74" s="3"/>
      <c r="B74" s="25"/>
      <c r="D74" s="3"/>
      <c r="E74" s="4"/>
      <c r="F74" s="13"/>
      <c r="G74" s="13"/>
      <c r="H74" s="1"/>
      <c r="I74" s="1"/>
      <c r="J74" s="1"/>
      <c r="K74" s="13"/>
    </row>
    <row r="75" spans="1:11" s="31" customFormat="1" x14ac:dyDescent="0.3">
      <c r="A75" s="3"/>
      <c r="B75" s="25"/>
      <c r="D75" s="3"/>
      <c r="E75" s="4"/>
      <c r="F75" s="13"/>
      <c r="G75" s="13"/>
      <c r="H75" s="1"/>
      <c r="I75" s="1"/>
      <c r="J75" s="1"/>
      <c r="K75" s="13"/>
    </row>
    <row r="76" spans="1:11" s="31" customFormat="1" x14ac:dyDescent="0.3">
      <c r="A76" s="3"/>
      <c r="B76" s="25"/>
      <c r="D76" s="3"/>
      <c r="E76" s="4"/>
      <c r="F76" s="13"/>
      <c r="G76" s="13"/>
      <c r="H76" s="1"/>
      <c r="I76" s="1"/>
      <c r="J76" s="1"/>
      <c r="K76" s="13"/>
    </row>
    <row r="77" spans="1:11" s="31" customFormat="1" x14ac:dyDescent="0.3">
      <c r="A77" s="3"/>
      <c r="B77" s="25"/>
      <c r="D77" s="3"/>
      <c r="E77" s="4"/>
      <c r="F77" s="13"/>
      <c r="G77" s="13"/>
      <c r="H77" s="1"/>
      <c r="I77" s="1"/>
      <c r="J77" s="1"/>
      <c r="K77" s="13"/>
    </row>
    <row r="78" spans="1:11" s="31" customFormat="1" x14ac:dyDescent="0.3">
      <c r="A78" s="3"/>
      <c r="B78" s="25"/>
      <c r="D78" s="3"/>
      <c r="E78" s="4"/>
      <c r="F78" s="13"/>
      <c r="G78" s="13"/>
      <c r="H78" s="1"/>
      <c r="I78" s="1"/>
      <c r="J78" s="1"/>
      <c r="K78" s="13"/>
    </row>
    <row r="79" spans="1:11" s="31" customFormat="1" x14ac:dyDescent="0.3">
      <c r="A79" s="3"/>
      <c r="B79" s="25"/>
      <c r="D79" s="3"/>
      <c r="E79" s="4"/>
      <c r="F79" s="13"/>
      <c r="G79" s="13"/>
      <c r="H79" s="1"/>
      <c r="I79" s="1"/>
      <c r="J79" s="1"/>
      <c r="K79" s="13"/>
    </row>
    <row r="80" spans="1:11" s="31" customFormat="1" x14ac:dyDescent="0.3">
      <c r="A80" s="3"/>
      <c r="B80" s="25"/>
      <c r="D80" s="3"/>
      <c r="E80" s="4"/>
      <c r="F80" s="13"/>
      <c r="G80" s="13"/>
      <c r="H80" s="1"/>
      <c r="I80" s="1"/>
      <c r="J80" s="1"/>
      <c r="K80" s="13"/>
    </row>
    <row r="81" spans="1:11" s="31" customFormat="1" x14ac:dyDescent="0.3">
      <c r="A81" s="3"/>
      <c r="B81" s="25"/>
      <c r="D81" s="3"/>
      <c r="E81" s="4"/>
      <c r="F81" s="13"/>
      <c r="G81" s="13"/>
      <c r="H81" s="1"/>
      <c r="I81" s="1"/>
      <c r="J81" s="1"/>
      <c r="K81" s="13"/>
    </row>
    <row r="82" spans="1:11" s="31" customFormat="1" x14ac:dyDescent="0.3">
      <c r="A82" s="3"/>
      <c r="B82" s="25"/>
      <c r="D82" s="3"/>
      <c r="E82" s="4"/>
      <c r="F82" s="13"/>
      <c r="G82" s="13"/>
      <c r="H82" s="1"/>
      <c r="I82" s="1"/>
      <c r="J82" s="1"/>
      <c r="K82" s="13"/>
    </row>
    <row r="83" spans="1:11" s="31" customFormat="1" x14ac:dyDescent="0.3">
      <c r="A83" s="3"/>
      <c r="B83" s="25"/>
      <c r="D83" s="3"/>
      <c r="E83" s="4"/>
      <c r="F83" s="13"/>
      <c r="G83" s="13"/>
      <c r="H83" s="1"/>
      <c r="I83" s="1"/>
      <c r="J83" s="1"/>
      <c r="K83" s="13"/>
    </row>
    <row r="84" spans="1:11" s="31" customFormat="1" x14ac:dyDescent="0.3">
      <c r="A84" s="3"/>
      <c r="B84" s="25"/>
      <c r="D84" s="3"/>
      <c r="E84" s="4"/>
      <c r="F84" s="13"/>
      <c r="G84" s="13"/>
      <c r="H84" s="1"/>
      <c r="I84" s="1"/>
      <c r="J84" s="1"/>
      <c r="K84" s="13"/>
    </row>
    <row r="85" spans="1:11" s="31" customFormat="1" x14ac:dyDescent="0.3">
      <c r="A85" s="3"/>
      <c r="B85" s="25"/>
      <c r="D85" s="3"/>
      <c r="E85" s="4"/>
      <c r="F85" s="13"/>
      <c r="G85" s="13"/>
      <c r="H85" s="1"/>
      <c r="I85" s="1"/>
      <c r="J85" s="1"/>
      <c r="K85" s="13"/>
    </row>
    <row r="86" spans="1:11" s="31" customFormat="1" x14ac:dyDescent="0.3">
      <c r="A86" s="3"/>
      <c r="B86" s="25"/>
      <c r="D86" s="3"/>
      <c r="E86" s="4"/>
      <c r="F86" s="13"/>
      <c r="G86" s="13"/>
      <c r="H86" s="1"/>
      <c r="I86" s="1"/>
      <c r="J86" s="1"/>
      <c r="K86" s="13"/>
    </row>
    <row r="87" spans="1:11" s="31" customFormat="1" x14ac:dyDescent="0.3">
      <c r="A87" s="3"/>
      <c r="B87" s="25"/>
      <c r="D87" s="3"/>
      <c r="E87" s="4"/>
      <c r="F87" s="13"/>
      <c r="G87" s="13"/>
      <c r="H87" s="1"/>
      <c r="I87" s="1"/>
      <c r="J87" s="1"/>
      <c r="K87" s="13"/>
    </row>
    <row r="88" spans="1:11" s="31" customFormat="1" x14ac:dyDescent="0.3">
      <c r="A88" s="3"/>
      <c r="B88" s="25"/>
      <c r="D88" s="3"/>
      <c r="E88" s="4"/>
      <c r="F88" s="13"/>
      <c r="G88" s="13"/>
      <c r="H88" s="1"/>
      <c r="I88" s="1"/>
      <c r="J88" s="1"/>
      <c r="K88" s="13"/>
    </row>
    <row r="89" spans="1:11" s="31" customFormat="1" x14ac:dyDescent="0.3">
      <c r="A89" s="3"/>
      <c r="B89" s="25"/>
      <c r="D89" s="3"/>
      <c r="E89" s="4"/>
      <c r="F89" s="13"/>
      <c r="G89" s="13"/>
      <c r="H89" s="1"/>
      <c r="I89" s="1"/>
      <c r="J89" s="1"/>
      <c r="K89" s="13"/>
    </row>
    <row r="90" spans="1:11" s="31" customFormat="1" x14ac:dyDescent="0.3">
      <c r="A90" s="3"/>
      <c r="B90" s="25"/>
      <c r="D90" s="3"/>
      <c r="E90" s="4"/>
      <c r="F90" s="13"/>
      <c r="G90" s="13"/>
      <c r="H90" s="1"/>
      <c r="I90" s="1"/>
      <c r="J90" s="1"/>
      <c r="K90" s="13"/>
    </row>
  </sheetData>
  <sheetProtection formatCells="0" formatColumns="0" formatRows="0" selectLockedCells="1"/>
  <mergeCells count="4">
    <mergeCell ref="H4:I7"/>
    <mergeCell ref="A1:E1"/>
    <mergeCell ref="H3:J3"/>
    <mergeCell ref="D2:E2"/>
  </mergeCells>
  <printOptions horizontalCentered="1"/>
  <pageMargins left="0" right="0" top="0" bottom="0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0"/>
  <sheetViews>
    <sheetView showGridLines="0" zoomScaleNormal="100" workbookViewId="0">
      <selection activeCell="H7" sqref="H7"/>
    </sheetView>
  </sheetViews>
  <sheetFormatPr defaultColWidth="9.109375" defaultRowHeight="14.4" x14ac:dyDescent="0.3"/>
  <cols>
    <col min="1" max="1" width="14.88671875" style="3" customWidth="1"/>
    <col min="2" max="2" width="32.88671875" style="229" customWidth="1"/>
    <col min="3" max="3" width="22.44140625" style="31" customWidth="1"/>
    <col min="4" max="4" width="16.33203125" style="3" customWidth="1"/>
    <col min="5" max="5" width="13.6640625" style="222" customWidth="1"/>
    <col min="6" max="6" width="10.33203125" style="13" customWidth="1"/>
    <col min="7" max="7" width="5.44140625" style="13" customWidth="1"/>
    <col min="8" max="10" width="41.33203125" style="1" customWidth="1"/>
    <col min="11" max="16384" width="9.109375" style="13"/>
  </cols>
  <sheetData>
    <row r="1" spans="1:11" s="1" customFormat="1" ht="15" customHeight="1" thickBot="1" x14ac:dyDescent="0.35">
      <c r="A1" s="283" t="s">
        <v>235</v>
      </c>
      <c r="B1" s="283"/>
      <c r="C1" s="283"/>
      <c r="D1" s="283"/>
      <c r="E1" s="283"/>
      <c r="F1" s="13"/>
      <c r="G1" s="13"/>
      <c r="H1" s="14"/>
      <c r="K1" s="13"/>
    </row>
    <row r="2" spans="1:11" ht="15" customHeight="1" thickBot="1" x14ac:dyDescent="0.3">
      <c r="A2" s="230"/>
      <c r="B2" s="231"/>
      <c r="C2" s="231"/>
      <c r="D2" s="300" t="str">
        <f>'Столы руководителя'!E1</f>
        <v>Измененен: 09.09.2024</v>
      </c>
      <c r="E2" s="301"/>
      <c r="H2" s="85"/>
      <c r="I2" s="85"/>
      <c r="J2" s="85"/>
      <c r="K2" s="20"/>
    </row>
    <row r="3" spans="1:11" ht="18.600000000000001" thickBot="1" x14ac:dyDescent="0.35">
      <c r="A3" s="7" t="s">
        <v>0</v>
      </c>
      <c r="B3" s="8" t="s">
        <v>1</v>
      </c>
      <c r="C3" s="8" t="s">
        <v>360</v>
      </c>
      <c r="D3" s="9" t="s">
        <v>2</v>
      </c>
      <c r="E3" s="221" t="s">
        <v>361</v>
      </c>
      <c r="F3" s="16"/>
      <c r="H3" s="283"/>
      <c r="I3" s="283"/>
      <c r="J3" s="283"/>
      <c r="K3" s="20"/>
    </row>
    <row r="4" spans="1:11" ht="18.600000000000001" thickBot="1" x14ac:dyDescent="0.35">
      <c r="A4" s="305" t="s">
        <v>69</v>
      </c>
      <c r="B4" s="306"/>
      <c r="C4" s="306"/>
      <c r="D4" s="306"/>
      <c r="E4" s="307"/>
      <c r="F4" s="16"/>
      <c r="H4" s="84"/>
      <c r="I4" s="84"/>
      <c r="J4" s="84"/>
      <c r="K4" s="20"/>
    </row>
    <row r="5" spans="1:11" s="31" customFormat="1" ht="78" customHeight="1" x14ac:dyDescent="0.3">
      <c r="A5" s="126" t="s">
        <v>158</v>
      </c>
      <c r="B5" s="43" t="s">
        <v>48</v>
      </c>
      <c r="C5" s="40" t="s">
        <v>146</v>
      </c>
      <c r="D5" s="27"/>
      <c r="E5" s="214">
        <f>Таблица!D20</f>
        <v>16511.04</v>
      </c>
      <c r="F5" s="13"/>
      <c r="G5" s="13"/>
      <c r="H5" s="1"/>
      <c r="I5" s="1"/>
      <c r="J5" s="1"/>
      <c r="K5" s="13"/>
    </row>
    <row r="6" spans="1:11" ht="78" customHeight="1" x14ac:dyDescent="0.3">
      <c r="A6" s="140" t="s">
        <v>159</v>
      </c>
      <c r="B6" s="223" t="s">
        <v>106</v>
      </c>
      <c r="C6" s="139" t="s">
        <v>143</v>
      </c>
      <c r="D6" s="26"/>
      <c r="E6" s="215">
        <f>Таблица!D21</f>
        <v>48903.839999999997</v>
      </c>
      <c r="H6" s="12"/>
      <c r="I6" s="12"/>
      <c r="J6" s="11"/>
    </row>
    <row r="7" spans="1:11" ht="78" customHeight="1" thickBot="1" x14ac:dyDescent="0.35">
      <c r="A7" s="141" t="s">
        <v>160</v>
      </c>
      <c r="B7" s="48" t="s">
        <v>107</v>
      </c>
      <c r="C7" s="45" t="s">
        <v>144</v>
      </c>
      <c r="D7" s="28"/>
      <c r="E7" s="216">
        <f>Таблица!D22</f>
        <v>39729.599999999999</v>
      </c>
      <c r="H7" s="12"/>
      <c r="I7" s="12"/>
      <c r="J7" s="11"/>
    </row>
    <row r="8" spans="1:11" ht="18.600000000000001" thickBot="1" x14ac:dyDescent="0.35">
      <c r="A8" s="302" t="s">
        <v>70</v>
      </c>
      <c r="B8" s="303"/>
      <c r="C8" s="303"/>
      <c r="D8" s="303"/>
      <c r="E8" s="304"/>
      <c r="F8" s="16"/>
      <c r="H8" s="84"/>
      <c r="I8" s="84"/>
      <c r="J8" s="84"/>
      <c r="K8" s="20"/>
    </row>
    <row r="9" spans="1:11" ht="78" customHeight="1" x14ac:dyDescent="0.3">
      <c r="A9" s="175" t="s">
        <v>165</v>
      </c>
      <c r="B9" s="224" t="s">
        <v>67</v>
      </c>
      <c r="C9" s="176" t="s">
        <v>38</v>
      </c>
      <c r="D9" s="177"/>
      <c r="E9" s="217">
        <f>Таблица!D29</f>
        <v>14364</v>
      </c>
      <c r="H9" s="12"/>
      <c r="I9" s="12"/>
      <c r="J9" s="11"/>
    </row>
    <row r="10" spans="1:11" ht="78" customHeight="1" x14ac:dyDescent="0.3">
      <c r="A10" s="178" t="s">
        <v>166</v>
      </c>
      <c r="B10" s="225" t="s">
        <v>39</v>
      </c>
      <c r="C10" s="179" t="s">
        <v>37</v>
      </c>
      <c r="D10" s="180"/>
      <c r="E10" s="215">
        <f>Таблица!D30</f>
        <v>22393.440000000002</v>
      </c>
      <c r="H10" s="12"/>
      <c r="I10" s="12"/>
      <c r="J10" s="11"/>
    </row>
    <row r="11" spans="1:11" ht="78" customHeight="1" x14ac:dyDescent="0.3">
      <c r="A11" s="178" t="s">
        <v>167</v>
      </c>
      <c r="B11" s="225" t="s">
        <v>40</v>
      </c>
      <c r="C11" s="179" t="s">
        <v>37</v>
      </c>
      <c r="D11" s="180"/>
      <c r="E11" s="218">
        <f>Таблица!D31</f>
        <v>17061.12</v>
      </c>
    </row>
    <row r="12" spans="1:11" ht="78" customHeight="1" x14ac:dyDescent="0.3">
      <c r="A12" s="178" t="s">
        <v>277</v>
      </c>
      <c r="B12" s="225" t="s">
        <v>279</v>
      </c>
      <c r="C12" s="179" t="s">
        <v>37</v>
      </c>
      <c r="D12" s="198"/>
      <c r="E12" s="215">
        <f>Таблица!D32</f>
        <v>37028.159999999996</v>
      </c>
    </row>
    <row r="13" spans="1:11" ht="78" customHeight="1" x14ac:dyDescent="0.3">
      <c r="A13" s="178" t="s">
        <v>278</v>
      </c>
      <c r="B13" s="225" t="s">
        <v>280</v>
      </c>
      <c r="C13" s="179" t="s">
        <v>37</v>
      </c>
      <c r="D13" s="198"/>
      <c r="E13" s="215">
        <f>Таблица!D33</f>
        <v>37028.159999999996</v>
      </c>
    </row>
    <row r="14" spans="1:11" ht="78" customHeight="1" x14ac:dyDescent="0.3">
      <c r="A14" s="178" t="s">
        <v>168</v>
      </c>
      <c r="B14" s="225" t="s">
        <v>36</v>
      </c>
      <c r="C14" s="179" t="s">
        <v>37</v>
      </c>
      <c r="D14" s="180"/>
      <c r="E14" s="218">
        <f>Таблица!D34</f>
        <v>21657.599999999999</v>
      </c>
    </row>
    <row r="15" spans="1:11" ht="78" customHeight="1" x14ac:dyDescent="0.3">
      <c r="A15" s="178" t="s">
        <v>169</v>
      </c>
      <c r="B15" s="225" t="s">
        <v>44</v>
      </c>
      <c r="C15" s="179" t="s">
        <v>37</v>
      </c>
      <c r="D15" s="180"/>
      <c r="E15" s="218">
        <f>Таблица!D35</f>
        <v>42546.240000000005</v>
      </c>
    </row>
    <row r="16" spans="1:11" ht="78" customHeight="1" x14ac:dyDescent="0.3">
      <c r="A16" s="178" t="s">
        <v>170</v>
      </c>
      <c r="B16" s="225" t="s">
        <v>45</v>
      </c>
      <c r="C16" s="179" t="s">
        <v>37</v>
      </c>
      <c r="D16" s="180"/>
      <c r="E16" s="218">
        <f>Таблица!D36</f>
        <v>42546.240000000005</v>
      </c>
    </row>
    <row r="17" spans="1:11" ht="78" customHeight="1" x14ac:dyDescent="0.3">
      <c r="A17" s="178" t="s">
        <v>171</v>
      </c>
      <c r="B17" s="225" t="s">
        <v>41</v>
      </c>
      <c r="C17" s="179" t="s">
        <v>42</v>
      </c>
      <c r="D17" s="180"/>
      <c r="E17" s="218">
        <f>Таблица!D37</f>
        <v>13027.68</v>
      </c>
    </row>
    <row r="18" spans="1:11" ht="78" customHeight="1" x14ac:dyDescent="0.3">
      <c r="A18" s="178" t="s">
        <v>172</v>
      </c>
      <c r="B18" s="225" t="s">
        <v>76</v>
      </c>
      <c r="C18" s="179" t="s">
        <v>42</v>
      </c>
      <c r="D18" s="180"/>
      <c r="E18" s="218">
        <f>Таблица!D38</f>
        <v>24026.400000000001</v>
      </c>
    </row>
    <row r="19" spans="1:11" ht="78" customHeight="1" x14ac:dyDescent="0.3">
      <c r="A19" s="178" t="s">
        <v>173</v>
      </c>
      <c r="B19" s="225" t="s">
        <v>116</v>
      </c>
      <c r="C19" s="179" t="s">
        <v>42</v>
      </c>
      <c r="D19" s="180"/>
      <c r="E19" s="218">
        <f>Таблица!D39</f>
        <v>24026.400000000001</v>
      </c>
    </row>
    <row r="20" spans="1:11" s="31" customFormat="1" ht="78" customHeight="1" x14ac:dyDescent="0.3">
      <c r="A20" s="178" t="s">
        <v>174</v>
      </c>
      <c r="B20" s="225" t="s">
        <v>43</v>
      </c>
      <c r="C20" s="179" t="s">
        <v>42</v>
      </c>
      <c r="D20" s="180"/>
      <c r="E20" s="218">
        <f>Таблица!D40</f>
        <v>14274.720000000001</v>
      </c>
      <c r="F20" s="13"/>
      <c r="G20" s="13"/>
      <c r="H20" s="1"/>
      <c r="I20" s="1"/>
      <c r="J20" s="1"/>
      <c r="K20" s="13"/>
    </row>
    <row r="21" spans="1:11" s="31" customFormat="1" ht="78" customHeight="1" x14ac:dyDescent="0.3">
      <c r="A21" s="181" t="s">
        <v>175</v>
      </c>
      <c r="B21" s="226" t="s">
        <v>46</v>
      </c>
      <c r="C21" s="182" t="s">
        <v>42</v>
      </c>
      <c r="D21" s="183"/>
      <c r="E21" s="219">
        <f>Таблица!D41</f>
        <v>28107.359999999997</v>
      </c>
      <c r="F21" s="13"/>
      <c r="G21" s="13"/>
      <c r="H21" s="1"/>
      <c r="I21" s="1"/>
      <c r="J21" s="1"/>
      <c r="K21" s="13"/>
    </row>
    <row r="22" spans="1:11" s="31" customFormat="1" ht="78" customHeight="1" thickBot="1" x14ac:dyDescent="0.35">
      <c r="A22" s="245" t="s">
        <v>372</v>
      </c>
      <c r="B22" s="227" t="s">
        <v>47</v>
      </c>
      <c r="C22" s="184" t="s">
        <v>42</v>
      </c>
      <c r="D22" s="184"/>
      <c r="E22" s="220">
        <f>Таблица!D42</f>
        <v>28107.359999999997</v>
      </c>
      <c r="F22" s="13"/>
      <c r="G22" s="13"/>
      <c r="H22" s="1"/>
      <c r="I22" s="1"/>
      <c r="J22" s="1"/>
      <c r="K22" s="13"/>
    </row>
    <row r="23" spans="1:11" s="31" customFormat="1" x14ac:dyDescent="0.3">
      <c r="A23" s="3"/>
      <c r="B23" s="228"/>
      <c r="D23" s="3"/>
      <c r="E23" s="222"/>
      <c r="F23" s="13"/>
      <c r="G23" s="13"/>
      <c r="H23" s="1"/>
      <c r="I23" s="1"/>
      <c r="J23" s="1"/>
      <c r="K23" s="13"/>
    </row>
    <row r="24" spans="1:11" s="31" customFormat="1" x14ac:dyDescent="0.3">
      <c r="A24" s="3"/>
      <c r="B24" s="228"/>
      <c r="D24" s="3"/>
      <c r="E24" s="222"/>
      <c r="F24" s="13"/>
      <c r="G24" s="13"/>
      <c r="H24" s="1"/>
      <c r="I24" s="1"/>
      <c r="J24" s="1"/>
      <c r="K24" s="13"/>
    </row>
    <row r="25" spans="1:11" s="31" customFormat="1" x14ac:dyDescent="0.3">
      <c r="A25" s="3"/>
      <c r="B25" s="228"/>
      <c r="D25" s="3"/>
      <c r="E25" s="222"/>
      <c r="F25" s="13"/>
      <c r="G25" s="13"/>
      <c r="H25" s="1"/>
      <c r="I25" s="1"/>
      <c r="J25" s="1"/>
      <c r="K25" s="13"/>
    </row>
    <row r="26" spans="1:11" s="31" customFormat="1" x14ac:dyDescent="0.3">
      <c r="A26" s="3"/>
      <c r="B26" s="228"/>
      <c r="D26" s="3"/>
      <c r="E26" s="222"/>
      <c r="F26" s="13"/>
      <c r="G26" s="13"/>
      <c r="H26" s="1"/>
      <c r="I26" s="1"/>
      <c r="J26" s="1"/>
      <c r="K26" s="13"/>
    </row>
    <row r="27" spans="1:11" s="31" customFormat="1" x14ac:dyDescent="0.3">
      <c r="A27" s="3"/>
      <c r="B27" s="228"/>
      <c r="D27" s="3"/>
      <c r="E27" s="222"/>
      <c r="F27" s="13"/>
      <c r="G27" s="13"/>
      <c r="H27" s="1"/>
      <c r="I27" s="1"/>
      <c r="J27" s="1"/>
      <c r="K27" s="13"/>
    </row>
    <row r="28" spans="1:11" s="31" customFormat="1" x14ac:dyDescent="0.3">
      <c r="A28" s="3"/>
      <c r="B28" s="228"/>
      <c r="D28" s="3"/>
      <c r="E28" s="222"/>
      <c r="F28" s="13"/>
      <c r="G28" s="13"/>
      <c r="H28" s="1"/>
      <c r="I28" s="1"/>
      <c r="J28" s="1"/>
      <c r="K28" s="13"/>
    </row>
    <row r="29" spans="1:11" s="31" customFormat="1" x14ac:dyDescent="0.3">
      <c r="A29" s="3"/>
      <c r="B29" s="228"/>
      <c r="D29" s="3"/>
      <c r="E29" s="222"/>
      <c r="F29" s="13"/>
      <c r="G29" s="13"/>
      <c r="H29" s="1"/>
      <c r="I29" s="1"/>
      <c r="J29" s="1"/>
      <c r="K29" s="13"/>
    </row>
    <row r="30" spans="1:11" s="31" customFormat="1" x14ac:dyDescent="0.3">
      <c r="A30" s="3"/>
      <c r="B30" s="228"/>
      <c r="D30" s="3"/>
      <c r="E30" s="222"/>
      <c r="F30" s="13"/>
      <c r="G30" s="13"/>
      <c r="H30" s="1"/>
      <c r="I30" s="1"/>
      <c r="J30" s="1"/>
      <c r="K30" s="13"/>
    </row>
  </sheetData>
  <sheetProtection formatCells="0" formatColumns="0" formatRows="0" selectLockedCells="1"/>
  <mergeCells count="5">
    <mergeCell ref="A8:E8"/>
    <mergeCell ref="A1:E1"/>
    <mergeCell ref="H3:J3"/>
    <mergeCell ref="A4:E4"/>
    <mergeCell ref="D2:E2"/>
  </mergeCells>
  <printOptions horizontalCentered="1"/>
  <pageMargins left="0" right="0" top="0" bottom="0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14"/>
  <sheetViews>
    <sheetView showGridLines="0" zoomScale="80" zoomScaleNormal="80" workbookViewId="0">
      <pane xSplit="4" ySplit="3" topLeftCell="E39" activePane="bottomRight" state="frozen"/>
      <selection pane="topRight" activeCell="E1" sqref="E1"/>
      <selection pane="bottomLeft" activeCell="A4" sqref="A4"/>
      <selection pane="bottomRight" activeCell="F46" sqref="F46:F114"/>
    </sheetView>
  </sheetViews>
  <sheetFormatPr defaultColWidth="9.109375" defaultRowHeight="14.4" x14ac:dyDescent="0.3"/>
  <cols>
    <col min="1" max="1" width="19.5546875" style="63" customWidth="1"/>
    <col min="2" max="2" width="59.6640625" style="164" customWidth="1"/>
    <col min="3" max="3" width="14" style="63" customWidth="1"/>
    <col min="4" max="4" width="12.88671875" style="63" customWidth="1"/>
    <col min="5" max="5" width="10.109375" style="63" hidden="1" customWidth="1"/>
    <col min="6" max="6" width="13.44140625" style="63" customWidth="1"/>
    <col min="7" max="7" width="15" style="63" customWidth="1"/>
    <col min="8" max="8" width="15.109375" style="37" customWidth="1"/>
    <col min="9" max="9" width="36.44140625" style="38" customWidth="1"/>
    <col min="10" max="10" width="12.44140625" style="37" customWidth="1"/>
    <col min="11" max="11" width="7.33203125" style="37" customWidth="1"/>
    <col min="12" max="12" width="7.6640625" style="37" customWidth="1"/>
    <col min="13" max="13" width="11.33203125" style="213" customWidth="1"/>
    <col min="14" max="14" width="18.44140625" style="37" customWidth="1"/>
    <col min="15" max="15" width="30.33203125" style="38" customWidth="1"/>
    <col min="16" max="16" width="14" style="37" customWidth="1"/>
    <col min="17" max="17" width="7.33203125" style="37" customWidth="1"/>
    <col min="18" max="18" width="7.6640625" style="37" customWidth="1"/>
    <col min="19" max="19" width="2.88671875" style="37" customWidth="1"/>
    <col min="20" max="20" width="18.44140625" style="37" customWidth="1"/>
    <col min="21" max="21" width="32.44140625" style="38" customWidth="1"/>
    <col min="22" max="22" width="13.6640625" style="37" customWidth="1"/>
    <col min="23" max="23" width="7.33203125" style="37" customWidth="1"/>
    <col min="24" max="24" width="7.6640625" style="37" customWidth="1"/>
    <col min="25" max="25" width="2.88671875" style="37" customWidth="1"/>
    <col min="26" max="26" width="19.109375" style="37" customWidth="1"/>
    <col min="27" max="27" width="34.109375" style="38" customWidth="1"/>
    <col min="28" max="28" width="12.88671875" style="37" customWidth="1"/>
    <col min="29" max="29" width="7.33203125" style="37" customWidth="1"/>
    <col min="30" max="30" width="7.6640625" style="37" customWidth="1"/>
    <col min="31" max="31" width="1.88671875" style="37" customWidth="1"/>
    <col min="32" max="32" width="21.33203125" style="37" customWidth="1"/>
    <col min="33" max="33" width="39.6640625" style="38" customWidth="1"/>
    <col min="34" max="34" width="12.88671875" style="37" customWidth="1"/>
    <col min="35" max="35" width="7.33203125" style="37" customWidth="1"/>
    <col min="36" max="36" width="7.6640625" style="37" customWidth="1"/>
    <col min="37" max="37" width="3" style="37" customWidth="1"/>
    <col min="38" max="38" width="17.33203125" style="37" customWidth="1"/>
    <col min="39" max="39" width="25.44140625" style="38" customWidth="1"/>
    <col min="40" max="40" width="14.6640625" style="37" customWidth="1"/>
    <col min="41" max="41" width="7.33203125" style="37" customWidth="1"/>
    <col min="42" max="42" width="7.6640625" style="37" customWidth="1"/>
    <col min="43" max="43" width="9.109375" style="23"/>
    <col min="44" max="44" width="20.5546875" style="23" customWidth="1"/>
    <col min="45" max="45" width="26.88671875" style="206" customWidth="1"/>
    <col min="46" max="46" width="13.44140625" style="23" customWidth="1"/>
    <col min="47" max="47" width="7.88671875" style="23" customWidth="1"/>
    <col min="48" max="48" width="8.88671875" style="23" customWidth="1"/>
    <col min="49" max="16384" width="9.109375" style="23"/>
  </cols>
  <sheetData>
    <row r="1" spans="1:50" ht="30" customHeight="1" x14ac:dyDescent="0.3">
      <c r="A1" s="308" t="s">
        <v>4</v>
      </c>
      <c r="B1" s="308"/>
      <c r="C1" s="308"/>
      <c r="D1" s="308"/>
      <c r="E1" s="142"/>
      <c r="F1" s="309" t="s">
        <v>71</v>
      </c>
      <c r="G1" s="68"/>
      <c r="H1" s="82"/>
      <c r="I1" s="80"/>
      <c r="J1" s="69"/>
      <c r="K1" s="69"/>
      <c r="L1" s="69"/>
      <c r="M1" s="212"/>
      <c r="N1" s="69"/>
      <c r="O1" s="80"/>
      <c r="P1" s="69"/>
      <c r="Q1" s="69"/>
      <c r="R1" s="69"/>
      <c r="S1" s="69"/>
      <c r="T1" s="69"/>
      <c r="U1" s="80"/>
      <c r="V1" s="69"/>
      <c r="W1" s="69"/>
      <c r="X1" s="69"/>
      <c r="Y1" s="69"/>
      <c r="Z1" s="69"/>
      <c r="AA1" s="80"/>
      <c r="AB1" s="69"/>
      <c r="AC1" s="69"/>
      <c r="AD1" s="69"/>
      <c r="AE1" s="69"/>
      <c r="AF1" s="69"/>
      <c r="AG1" s="80"/>
      <c r="AH1" s="69"/>
      <c r="AI1" s="69"/>
      <c r="AJ1" s="69"/>
      <c r="AK1" s="69"/>
      <c r="AL1" s="69"/>
      <c r="AM1" s="80"/>
      <c r="AN1" s="69"/>
      <c r="AO1" s="69"/>
      <c r="AP1" s="69"/>
    </row>
    <row r="2" spans="1:50" ht="15" thickBot="1" x14ac:dyDescent="0.35">
      <c r="A2" s="70"/>
      <c r="B2" s="163"/>
      <c r="C2" s="70"/>
      <c r="D2" s="70"/>
      <c r="E2" s="70"/>
      <c r="F2" s="310"/>
      <c r="S2" s="39"/>
      <c r="Y2" s="39"/>
    </row>
    <row r="3" spans="1:50" s="24" customFormat="1" ht="30" customHeight="1" thickBot="1" x14ac:dyDescent="0.35">
      <c r="A3" s="166" t="s">
        <v>0</v>
      </c>
      <c r="B3" s="167" t="s">
        <v>5</v>
      </c>
      <c r="C3" s="168" t="s">
        <v>6</v>
      </c>
      <c r="D3" s="169" t="s">
        <v>81</v>
      </c>
      <c r="E3" s="67"/>
      <c r="F3" s="199">
        <v>0.9</v>
      </c>
      <c r="G3" s="71"/>
      <c r="H3" s="166" t="s">
        <v>0</v>
      </c>
      <c r="I3" s="167" t="s">
        <v>5</v>
      </c>
      <c r="J3" s="168" t="s">
        <v>7</v>
      </c>
      <c r="K3" s="168" t="s">
        <v>8</v>
      </c>
      <c r="L3" s="169" t="s">
        <v>15</v>
      </c>
      <c r="M3" s="213"/>
      <c r="N3" s="166" t="s">
        <v>0</v>
      </c>
      <c r="O3" s="167" t="s">
        <v>5</v>
      </c>
      <c r="P3" s="168" t="s">
        <v>7</v>
      </c>
      <c r="Q3" s="168" t="s">
        <v>8</v>
      </c>
      <c r="R3" s="169" t="s">
        <v>15</v>
      </c>
      <c r="S3" s="67"/>
      <c r="T3" s="166" t="s">
        <v>0</v>
      </c>
      <c r="U3" s="167" t="s">
        <v>5</v>
      </c>
      <c r="V3" s="168" t="s">
        <v>7</v>
      </c>
      <c r="W3" s="168" t="s">
        <v>8</v>
      </c>
      <c r="X3" s="169" t="s">
        <v>15</v>
      </c>
      <c r="Y3" s="67"/>
      <c r="Z3" s="64" t="s">
        <v>0</v>
      </c>
      <c r="AA3" s="75" t="s">
        <v>5</v>
      </c>
      <c r="AB3" s="65" t="s">
        <v>7</v>
      </c>
      <c r="AC3" s="65" t="s">
        <v>8</v>
      </c>
      <c r="AD3" s="66" t="s">
        <v>15</v>
      </c>
      <c r="AE3" s="67"/>
      <c r="AF3" s="64" t="s">
        <v>0</v>
      </c>
      <c r="AG3" s="75" t="s">
        <v>5</v>
      </c>
      <c r="AH3" s="65" t="s">
        <v>7</v>
      </c>
      <c r="AI3" s="65" t="s">
        <v>8</v>
      </c>
      <c r="AJ3" s="66" t="s">
        <v>15</v>
      </c>
      <c r="AK3" s="67"/>
      <c r="AL3" s="64" t="s">
        <v>0</v>
      </c>
      <c r="AM3" s="75" t="s">
        <v>5</v>
      </c>
      <c r="AN3" s="65" t="s">
        <v>7</v>
      </c>
      <c r="AO3" s="65" t="s">
        <v>8</v>
      </c>
      <c r="AP3" s="66" t="s">
        <v>15</v>
      </c>
      <c r="AR3" s="64" t="s">
        <v>0</v>
      </c>
      <c r="AS3" s="75" t="s">
        <v>5</v>
      </c>
      <c r="AT3" s="65" t="s">
        <v>7</v>
      </c>
      <c r="AU3" s="65" t="s">
        <v>8</v>
      </c>
      <c r="AV3" s="66" t="s">
        <v>15</v>
      </c>
      <c r="AX3" s="64"/>
    </row>
    <row r="4" spans="1:50" ht="33.75" customHeight="1" x14ac:dyDescent="0.3">
      <c r="A4" s="5" t="s">
        <v>148</v>
      </c>
      <c r="B4" s="76" t="s">
        <v>80</v>
      </c>
      <c r="C4" s="17" t="s">
        <v>63</v>
      </c>
      <c r="D4" s="246">
        <v>52630.560000000012</v>
      </c>
      <c r="E4" s="86" t="s">
        <v>417</v>
      </c>
      <c r="F4" s="86">
        <f>D4+D4*60%</f>
        <v>84208.896000000022</v>
      </c>
      <c r="H4" s="5" t="str">
        <f>$A$47</f>
        <v>SK.SSR-180</v>
      </c>
      <c r="I4" s="43" t="str">
        <f>$B$47</f>
        <v>Столешница универсальная стола 1800мм</v>
      </c>
      <c r="J4" s="40" t="str">
        <f>$C$47</f>
        <v>1800х900х25</v>
      </c>
      <c r="K4" s="41">
        <v>1</v>
      </c>
      <c r="L4" s="42">
        <f>$F$47</f>
        <v>10347.84</v>
      </c>
      <c r="N4" s="5" t="str">
        <f>A98</f>
        <v>М-БОО.ОСЗ-90К</v>
      </c>
      <c r="O4" s="43" t="str">
        <f>B98</f>
        <v>Комплект опора стола О-образных завершающих 900мм</v>
      </c>
      <c r="P4" s="40" t="str">
        <f>C98</f>
        <v>900х60х718</v>
      </c>
      <c r="Q4" s="41">
        <v>1</v>
      </c>
      <c r="R4" s="42">
        <f>$F$98</f>
        <v>36459.360000000001</v>
      </c>
      <c r="S4" s="39"/>
      <c r="T4" s="5" t="s">
        <v>31</v>
      </c>
      <c r="U4" s="43" t="s">
        <v>52</v>
      </c>
      <c r="V4" s="40" t="s">
        <v>32</v>
      </c>
      <c r="W4" s="41">
        <v>1</v>
      </c>
      <c r="X4" s="42">
        <f>$F$105</f>
        <v>5823.36</v>
      </c>
      <c r="Y4" s="39"/>
      <c r="Z4" s="86"/>
      <c r="AA4" s="87"/>
      <c r="AB4" s="39"/>
      <c r="AC4" s="44"/>
      <c r="AD4" s="44"/>
      <c r="AE4" s="39"/>
      <c r="AF4" s="86"/>
      <c r="AG4" s="87"/>
      <c r="AH4" s="39"/>
      <c r="AI4" s="44"/>
      <c r="AJ4" s="44"/>
      <c r="AK4" s="44"/>
      <c r="AL4" s="86"/>
      <c r="AM4" s="87"/>
      <c r="AN4" s="39"/>
      <c r="AO4" s="44"/>
      <c r="AP4" s="44"/>
    </row>
    <row r="5" spans="1:50" ht="33.75" customHeight="1" thickBot="1" x14ac:dyDescent="0.35">
      <c r="A5" s="6" t="s">
        <v>147</v>
      </c>
      <c r="B5" s="77" t="s">
        <v>80</v>
      </c>
      <c r="C5" s="21" t="s">
        <v>62</v>
      </c>
      <c r="D5" s="247">
        <v>53746.559999999998</v>
      </c>
      <c r="E5" s="86" t="s">
        <v>418</v>
      </c>
      <c r="F5" s="86">
        <f t="shared" ref="F5:F42" si="0">D5+D5*60%</f>
        <v>85994.495999999999</v>
      </c>
      <c r="G5" s="165"/>
      <c r="H5" s="6" t="str">
        <f>$A$46</f>
        <v>SK.SSR-200</v>
      </c>
      <c r="I5" s="56" t="str">
        <f>$B$46</f>
        <v>Столешница универсальная стола 2000мм</v>
      </c>
      <c r="J5" s="53" t="str">
        <f>$C$46</f>
        <v>2000х900х25</v>
      </c>
      <c r="K5" s="54">
        <v>1</v>
      </c>
      <c r="L5" s="55">
        <f>$F$46</f>
        <v>11177.279999999999</v>
      </c>
      <c r="N5" s="6" t="str">
        <f>A98</f>
        <v>М-БОО.ОСЗ-90К</v>
      </c>
      <c r="O5" s="56" t="str">
        <f>B98</f>
        <v>Комплект опора стола О-образных завершающих 900мм</v>
      </c>
      <c r="P5" s="53" t="str">
        <f>C98</f>
        <v>900х60х718</v>
      </c>
      <c r="Q5" s="54">
        <v>1</v>
      </c>
      <c r="R5" s="55">
        <f>$F$98</f>
        <v>36459.360000000001</v>
      </c>
      <c r="S5" s="39"/>
      <c r="T5" s="6" t="str">
        <f>A104</f>
        <v>БМ.КТ-200</v>
      </c>
      <c r="U5" s="56" t="str">
        <f t="shared" ref="U5:V5" si="1">B104</f>
        <v>Комплект траверс прямого стола L2000мм</v>
      </c>
      <c r="V5" s="53" t="str">
        <f t="shared" si="1"/>
        <v>1994х100х43</v>
      </c>
      <c r="W5" s="54">
        <v>1</v>
      </c>
      <c r="X5" s="55">
        <f>$F$104</f>
        <v>6109.92</v>
      </c>
      <c r="Y5" s="39"/>
      <c r="Z5" s="86"/>
      <c r="AA5" s="87"/>
      <c r="AB5" s="39"/>
      <c r="AC5" s="44"/>
      <c r="AD5" s="44"/>
      <c r="AE5" s="39"/>
      <c r="AF5" s="86"/>
      <c r="AG5" s="87"/>
      <c r="AH5" s="39"/>
      <c r="AI5" s="44"/>
      <c r="AJ5" s="44"/>
      <c r="AK5" s="44"/>
      <c r="AL5" s="86"/>
      <c r="AM5" s="87"/>
      <c r="AN5" s="39"/>
      <c r="AO5" s="44"/>
      <c r="AP5" s="44"/>
    </row>
    <row r="6" spans="1:50" ht="33.75" customHeight="1" thickBot="1" x14ac:dyDescent="0.35">
      <c r="A6" s="5" t="s">
        <v>150</v>
      </c>
      <c r="B6" s="76" t="s">
        <v>16</v>
      </c>
      <c r="C6" s="17" t="s">
        <v>65</v>
      </c>
      <c r="D6" s="246">
        <v>93998.87999999999</v>
      </c>
      <c r="E6" s="86" t="s">
        <v>402</v>
      </c>
      <c r="F6" s="86">
        <f t="shared" si="0"/>
        <v>150398.20799999998</v>
      </c>
      <c r="G6" s="165"/>
      <c r="H6" s="5" t="str">
        <f>$A$47</f>
        <v>SK.SSR-180</v>
      </c>
      <c r="I6" s="43" t="str">
        <f>$B$47</f>
        <v>Столешница универсальная стола 1800мм</v>
      </c>
      <c r="J6" s="40" t="str">
        <f>$C$47</f>
        <v>1800х900х25</v>
      </c>
      <c r="K6" s="41">
        <v>1</v>
      </c>
      <c r="L6" s="42">
        <f>$F$47</f>
        <v>10347.84</v>
      </c>
      <c r="N6" s="5" t="str">
        <f t="shared" ref="N6:N13" si="2">$A$99</f>
        <v>М-БОО.ОСЗ-90</v>
      </c>
      <c r="O6" s="43" t="str">
        <f t="shared" ref="O6:O13" si="3">$B$99</f>
        <v>Опора стола О-образная завершающая 900мм</v>
      </c>
      <c r="P6" s="40" t="str">
        <f t="shared" ref="P6:P13" si="4">$C$99</f>
        <v>900х60х718</v>
      </c>
      <c r="Q6" s="41">
        <v>1</v>
      </c>
      <c r="R6" s="42">
        <f t="shared" ref="R6:R13" si="5">$F$99</f>
        <v>18230.400000000001</v>
      </c>
      <c r="S6" s="39"/>
      <c r="T6" s="5" t="str">
        <f t="shared" ref="T6:T13" si="6">$A$100</f>
        <v>SK.OZT-90</v>
      </c>
      <c r="U6" s="43" t="str">
        <f t="shared" ref="U6:U13" si="7">$B$100</f>
        <v>Опора О-образная завершающая 900мм (на опорную тумбу)</v>
      </c>
      <c r="V6" s="40" t="str">
        <f t="shared" ref="V6:V13" si="8">$C$100</f>
        <v>900х60х170</v>
      </c>
      <c r="W6" s="41">
        <v>1</v>
      </c>
      <c r="X6" s="42">
        <f t="shared" ref="X6:X13" si="9">$F$100</f>
        <v>15988.32</v>
      </c>
      <c r="Y6" s="39"/>
      <c r="Z6" s="5" t="str">
        <f>$A$107</f>
        <v>SK.TSR-180K</v>
      </c>
      <c r="AA6" s="43" t="str">
        <f>$B$107</f>
        <v>Комплект траверс стола с греденцией/тумбой 1800мм</v>
      </c>
      <c r="AB6" s="40" t="str">
        <f>$C$107</f>
        <v>1594х100х43</v>
      </c>
      <c r="AC6" s="41">
        <v>1</v>
      </c>
      <c r="AD6" s="42">
        <f>$F$107</f>
        <v>8053.92</v>
      </c>
      <c r="AE6" s="39"/>
      <c r="AF6" s="5" t="str">
        <f>$A$48</f>
        <v>SK.TDSRG (L)</v>
      </c>
      <c r="AG6" s="43" t="str">
        <f>$B$48</f>
        <v>Топ и дно опорной греденции левой</v>
      </c>
      <c r="AH6" s="40" t="str">
        <f>$C$48</f>
        <v>1800х600х25</v>
      </c>
      <c r="AI6" s="41">
        <v>1</v>
      </c>
      <c r="AJ6" s="42">
        <f>$F$48</f>
        <v>10257.119999999999</v>
      </c>
      <c r="AK6" s="44"/>
      <c r="AL6" s="5" t="str">
        <f>A52</f>
        <v>SK.DKSRG (L) 1/2</v>
      </c>
      <c r="AM6" s="43" t="str">
        <f>B52</f>
        <v>Детали корпуса опорной греденции левой</v>
      </c>
      <c r="AN6" s="40" t="str">
        <f>C52</f>
        <v>1796х596х482</v>
      </c>
      <c r="AO6" s="41">
        <v>1</v>
      </c>
      <c r="AP6" s="42">
        <f>$F$52</f>
        <v>26170.559999999998</v>
      </c>
      <c r="AR6" s="201" t="str">
        <f>A53</f>
        <v>SK.DKSRG (L) 2/2</v>
      </c>
      <c r="AS6" s="207" t="str">
        <f t="shared" ref="AS6:AT6" si="10">B53</f>
        <v>Детали корпуса опорной греденции левой</v>
      </c>
      <c r="AT6" s="201" t="str">
        <f t="shared" si="10"/>
        <v>1796х596х482</v>
      </c>
      <c r="AU6" s="202">
        <v>1</v>
      </c>
      <c r="AV6" s="203">
        <f>$F$53</f>
        <v>4950.72</v>
      </c>
    </row>
    <row r="7" spans="1:50" ht="33.75" customHeight="1" thickBot="1" x14ac:dyDescent="0.35">
      <c r="A7" s="2" t="s">
        <v>149</v>
      </c>
      <c r="B7" s="78" t="s">
        <v>16</v>
      </c>
      <c r="C7" s="18" t="s">
        <v>64</v>
      </c>
      <c r="D7" s="246">
        <v>95490.719999999972</v>
      </c>
      <c r="E7" s="86" t="s">
        <v>404</v>
      </c>
      <c r="F7" s="86">
        <f t="shared" si="0"/>
        <v>152785.15199999994</v>
      </c>
      <c r="G7" s="165"/>
      <c r="H7" s="2" t="str">
        <f>$A$46</f>
        <v>SK.SSR-200</v>
      </c>
      <c r="I7" s="48" t="str">
        <f>$B$46</f>
        <v>Столешница универсальная стола 2000мм</v>
      </c>
      <c r="J7" s="45" t="str">
        <f>$C$46</f>
        <v>2000х900х25</v>
      </c>
      <c r="K7" s="46">
        <v>1</v>
      </c>
      <c r="L7" s="47">
        <f>$F$46</f>
        <v>11177.279999999999</v>
      </c>
      <c r="N7" s="2" t="str">
        <f t="shared" si="2"/>
        <v>М-БОО.ОСЗ-90</v>
      </c>
      <c r="O7" s="48" t="str">
        <f t="shared" si="3"/>
        <v>Опора стола О-образная завершающая 900мм</v>
      </c>
      <c r="P7" s="45" t="str">
        <f t="shared" si="4"/>
        <v>900х60х718</v>
      </c>
      <c r="Q7" s="46">
        <v>1</v>
      </c>
      <c r="R7" s="47">
        <f t="shared" si="5"/>
        <v>18230.400000000001</v>
      </c>
      <c r="S7" s="39"/>
      <c r="T7" s="2" t="str">
        <f t="shared" si="6"/>
        <v>SK.OZT-90</v>
      </c>
      <c r="U7" s="48" t="str">
        <f t="shared" si="7"/>
        <v>Опора О-образная завершающая 900мм (на опорную тумбу)</v>
      </c>
      <c r="V7" s="45" t="str">
        <f t="shared" si="8"/>
        <v>900х60х170</v>
      </c>
      <c r="W7" s="46">
        <v>1</v>
      </c>
      <c r="X7" s="47">
        <f t="shared" si="9"/>
        <v>15988.32</v>
      </c>
      <c r="Y7" s="39"/>
      <c r="Z7" s="2" t="str">
        <f>$A$106</f>
        <v>SK.TSR-200K</v>
      </c>
      <c r="AA7" s="48" t="str">
        <f>$B$106</f>
        <v>Комплект траверс стола с греденцией/тумбой 2000мм</v>
      </c>
      <c r="AB7" s="45" t="str">
        <f>$C$106</f>
        <v>1794х100х43</v>
      </c>
      <c r="AC7" s="46">
        <v>1</v>
      </c>
      <c r="AD7" s="47">
        <f>$F$106</f>
        <v>8716.32</v>
      </c>
      <c r="AE7" s="39"/>
      <c r="AF7" s="2" t="str">
        <f>$A$48</f>
        <v>SK.TDSRG (L)</v>
      </c>
      <c r="AG7" s="48" t="str">
        <f>$B$48</f>
        <v>Топ и дно опорной греденции левой</v>
      </c>
      <c r="AH7" s="45" t="str">
        <f>$C$48</f>
        <v>1800х600х25</v>
      </c>
      <c r="AI7" s="46">
        <v>1</v>
      </c>
      <c r="AJ7" s="47">
        <f>$F$48</f>
        <v>10257.119999999999</v>
      </c>
      <c r="AK7" s="44"/>
      <c r="AL7" s="2" t="str">
        <f t="shared" ref="AL7:AN7" si="11">A52</f>
        <v>SK.DKSRG (L) 1/2</v>
      </c>
      <c r="AM7" s="48" t="str">
        <f t="shared" si="11"/>
        <v>Детали корпуса опорной греденции левой</v>
      </c>
      <c r="AN7" s="45" t="str">
        <f t="shared" si="11"/>
        <v>1796х596х482</v>
      </c>
      <c r="AO7" s="46">
        <v>1</v>
      </c>
      <c r="AP7" s="47">
        <f>$F$52</f>
        <v>26170.559999999998</v>
      </c>
      <c r="AR7" s="204" t="str">
        <f>A53</f>
        <v>SK.DKSRG (L) 2/2</v>
      </c>
      <c r="AS7" s="204" t="str">
        <f t="shared" ref="AS7:AT7" si="12">B53</f>
        <v>Детали корпуса опорной греденции левой</v>
      </c>
      <c r="AT7" s="204" t="str">
        <f t="shared" si="12"/>
        <v>1796х596х482</v>
      </c>
      <c r="AU7" s="202">
        <v>1</v>
      </c>
      <c r="AV7" s="203">
        <f>$F$53</f>
        <v>4950.72</v>
      </c>
    </row>
    <row r="8" spans="1:50" ht="33.75" customHeight="1" thickBot="1" x14ac:dyDescent="0.35">
      <c r="A8" s="10" t="s">
        <v>152</v>
      </c>
      <c r="B8" s="79" t="s">
        <v>17</v>
      </c>
      <c r="C8" s="22" t="s">
        <v>65</v>
      </c>
      <c r="D8" s="246">
        <v>93998.87999999999</v>
      </c>
      <c r="E8" s="86" t="s">
        <v>403</v>
      </c>
      <c r="F8" s="86">
        <f t="shared" si="0"/>
        <v>150398.20799999998</v>
      </c>
      <c r="G8" s="165"/>
      <c r="H8" s="10" t="str">
        <f>$A$47</f>
        <v>SK.SSR-180</v>
      </c>
      <c r="I8" s="52" t="str">
        <f>$B$47</f>
        <v>Столешница универсальная стола 1800мм</v>
      </c>
      <c r="J8" s="49" t="str">
        <f>$C$47</f>
        <v>1800х900х25</v>
      </c>
      <c r="K8" s="50">
        <v>1</v>
      </c>
      <c r="L8" s="51">
        <f>$F$47</f>
        <v>10347.84</v>
      </c>
      <c r="N8" s="10" t="str">
        <f t="shared" si="2"/>
        <v>М-БОО.ОСЗ-90</v>
      </c>
      <c r="O8" s="52" t="str">
        <f t="shared" si="3"/>
        <v>Опора стола О-образная завершающая 900мм</v>
      </c>
      <c r="P8" s="49" t="str">
        <f t="shared" si="4"/>
        <v>900х60х718</v>
      </c>
      <c r="Q8" s="50">
        <v>1</v>
      </c>
      <c r="R8" s="51">
        <f t="shared" si="5"/>
        <v>18230.400000000001</v>
      </c>
      <c r="S8" s="39"/>
      <c r="T8" s="10" t="str">
        <f t="shared" si="6"/>
        <v>SK.OZT-90</v>
      </c>
      <c r="U8" s="52" t="str">
        <f t="shared" si="7"/>
        <v>Опора О-образная завершающая 900мм (на опорную тумбу)</v>
      </c>
      <c r="V8" s="49" t="str">
        <f t="shared" si="8"/>
        <v>900х60х170</v>
      </c>
      <c r="W8" s="50">
        <v>1</v>
      </c>
      <c r="X8" s="51">
        <f t="shared" si="9"/>
        <v>15988.32</v>
      </c>
      <c r="Y8" s="39"/>
      <c r="Z8" s="10" t="str">
        <f>$A$107</f>
        <v>SK.TSR-180K</v>
      </c>
      <c r="AA8" s="52" t="str">
        <f>$B$107</f>
        <v>Комплект траверс стола с греденцией/тумбой 1800мм</v>
      </c>
      <c r="AB8" s="49" t="str">
        <f>$C$107</f>
        <v>1594х100х43</v>
      </c>
      <c r="AC8" s="50">
        <v>1</v>
      </c>
      <c r="AD8" s="51">
        <f>$F$107</f>
        <v>8053.92</v>
      </c>
      <c r="AE8" s="39"/>
      <c r="AF8" s="10" t="str">
        <f>$A$49</f>
        <v>SK.TDSRG (R)</v>
      </c>
      <c r="AG8" s="52" t="str">
        <f>$B$49</f>
        <v>Топ и дно опорной греденции правой</v>
      </c>
      <c r="AH8" s="49" t="str">
        <f>$C$49</f>
        <v>1800х600х25</v>
      </c>
      <c r="AI8" s="50">
        <v>1</v>
      </c>
      <c r="AJ8" s="51">
        <f>$F$49</f>
        <v>10257.119999999999</v>
      </c>
      <c r="AK8" s="44"/>
      <c r="AL8" s="10" t="str">
        <f>A54</f>
        <v>SK.DKSRG (R) 1/2</v>
      </c>
      <c r="AM8" s="52" t="str">
        <f>B54</f>
        <v>Детали корпуса опорной греденции правой</v>
      </c>
      <c r="AN8" s="49" t="str">
        <f>C54</f>
        <v>1796х596х482</v>
      </c>
      <c r="AO8" s="50">
        <v>1</v>
      </c>
      <c r="AP8" s="51">
        <f>$F$54</f>
        <v>26170.559999999998</v>
      </c>
      <c r="AR8" s="204" t="str">
        <f>$A$55</f>
        <v>SK.DKSRG (R) 2/2</v>
      </c>
      <c r="AS8" s="204" t="str">
        <f t="shared" ref="AS8:AT8" si="13">B55</f>
        <v>Детали корпуса опорной греденции правой</v>
      </c>
      <c r="AT8" s="204" t="str">
        <f t="shared" si="13"/>
        <v>1796х596х482</v>
      </c>
      <c r="AU8" s="202">
        <v>1</v>
      </c>
      <c r="AV8" s="203">
        <f>F55</f>
        <v>4950.72</v>
      </c>
    </row>
    <row r="9" spans="1:50" ht="33.75" customHeight="1" thickBot="1" x14ac:dyDescent="0.35">
      <c r="A9" s="6" t="s">
        <v>151</v>
      </c>
      <c r="B9" s="77" t="s">
        <v>17</v>
      </c>
      <c r="C9" s="21" t="s">
        <v>64</v>
      </c>
      <c r="D9" s="246">
        <v>95490.719999999972</v>
      </c>
      <c r="E9" s="86" t="s">
        <v>405</v>
      </c>
      <c r="F9" s="86">
        <f t="shared" si="0"/>
        <v>152785.15199999994</v>
      </c>
      <c r="G9" s="165"/>
      <c r="H9" s="6" t="str">
        <f>$A$46</f>
        <v>SK.SSR-200</v>
      </c>
      <c r="I9" s="56" t="str">
        <f>$B$46</f>
        <v>Столешница универсальная стола 2000мм</v>
      </c>
      <c r="J9" s="53" t="str">
        <f>$C$46</f>
        <v>2000х900х25</v>
      </c>
      <c r="K9" s="54">
        <v>1</v>
      </c>
      <c r="L9" s="55">
        <f>$F$46</f>
        <v>11177.279999999999</v>
      </c>
      <c r="N9" s="6" t="str">
        <f t="shared" si="2"/>
        <v>М-БОО.ОСЗ-90</v>
      </c>
      <c r="O9" s="56" t="str">
        <f t="shared" si="3"/>
        <v>Опора стола О-образная завершающая 900мм</v>
      </c>
      <c r="P9" s="53" t="str">
        <f t="shared" si="4"/>
        <v>900х60х718</v>
      </c>
      <c r="Q9" s="54">
        <v>1</v>
      </c>
      <c r="R9" s="55">
        <f t="shared" si="5"/>
        <v>18230.400000000001</v>
      </c>
      <c r="S9" s="39"/>
      <c r="T9" s="6" t="str">
        <f t="shared" si="6"/>
        <v>SK.OZT-90</v>
      </c>
      <c r="U9" s="56" t="str">
        <f t="shared" si="7"/>
        <v>Опора О-образная завершающая 900мм (на опорную тумбу)</v>
      </c>
      <c r="V9" s="53" t="str">
        <f t="shared" si="8"/>
        <v>900х60х170</v>
      </c>
      <c r="W9" s="54">
        <v>1</v>
      </c>
      <c r="X9" s="55">
        <f t="shared" si="9"/>
        <v>15988.32</v>
      </c>
      <c r="Y9" s="39"/>
      <c r="Z9" s="6" t="str">
        <f>$A$106</f>
        <v>SK.TSR-200K</v>
      </c>
      <c r="AA9" s="56" t="str">
        <f>$B$106</f>
        <v>Комплект траверс стола с греденцией/тумбой 2000мм</v>
      </c>
      <c r="AB9" s="53" t="str">
        <f>$C$106</f>
        <v>1794х100х43</v>
      </c>
      <c r="AC9" s="54">
        <v>1</v>
      </c>
      <c r="AD9" s="55">
        <f>$F$106</f>
        <v>8716.32</v>
      </c>
      <c r="AE9" s="39"/>
      <c r="AF9" s="6" t="str">
        <f>$A$49</f>
        <v>SK.TDSRG (R)</v>
      </c>
      <c r="AG9" s="56" t="str">
        <f>$B$49</f>
        <v>Топ и дно опорной греденции правой</v>
      </c>
      <c r="AH9" s="53" t="str">
        <f>$C$49</f>
        <v>1800х600х25</v>
      </c>
      <c r="AI9" s="54">
        <v>1</v>
      </c>
      <c r="AJ9" s="55">
        <f>$F$49</f>
        <v>10257.119999999999</v>
      </c>
      <c r="AK9" s="44"/>
      <c r="AL9" s="6" t="str">
        <f t="shared" ref="AL9:AN9" si="14">A54</f>
        <v>SK.DKSRG (R) 1/2</v>
      </c>
      <c r="AM9" s="56" t="str">
        <f t="shared" si="14"/>
        <v>Детали корпуса опорной греденции правой</v>
      </c>
      <c r="AN9" s="53" t="str">
        <f t="shared" si="14"/>
        <v>1796х596х482</v>
      </c>
      <c r="AO9" s="54">
        <v>1</v>
      </c>
      <c r="AP9" s="55">
        <f>$F$54</f>
        <v>26170.559999999998</v>
      </c>
      <c r="AR9" s="204" t="str">
        <f>A55</f>
        <v>SK.DKSRG (R) 2/2</v>
      </c>
      <c r="AS9" s="204" t="str">
        <f t="shared" ref="AS9:AT9" si="15">B55</f>
        <v>Детали корпуса опорной греденции правой</v>
      </c>
      <c r="AT9" s="204" t="str">
        <f t="shared" si="15"/>
        <v>1796х596х482</v>
      </c>
      <c r="AU9" s="202">
        <v>1</v>
      </c>
      <c r="AV9" s="203">
        <f>F55</f>
        <v>4950.72</v>
      </c>
    </row>
    <row r="10" spans="1:50" ht="33.75" customHeight="1" thickBot="1" x14ac:dyDescent="0.35">
      <c r="A10" s="5" t="s">
        <v>154</v>
      </c>
      <c r="B10" s="76" t="s">
        <v>18</v>
      </c>
      <c r="C10" s="17" t="s">
        <v>231</v>
      </c>
      <c r="D10" s="246">
        <v>79165.440000000017</v>
      </c>
      <c r="E10" s="86" t="s">
        <v>406</v>
      </c>
      <c r="F10" s="86">
        <f t="shared" si="0"/>
        <v>126664.70400000003</v>
      </c>
      <c r="G10" s="165"/>
      <c r="H10" s="57" t="str">
        <f>$A$47</f>
        <v>SK.SSR-180</v>
      </c>
      <c r="I10" s="157" t="str">
        <f>$B$47</f>
        <v>Столешница универсальная стола 1800мм</v>
      </c>
      <c r="J10" s="41" t="str">
        <f>$C$47</f>
        <v>1800х900х25</v>
      </c>
      <c r="K10" s="41">
        <v>1</v>
      </c>
      <c r="L10" s="42">
        <f>$F$47</f>
        <v>10347.84</v>
      </c>
      <c r="N10" s="5" t="str">
        <f t="shared" si="2"/>
        <v>М-БОО.ОСЗ-90</v>
      </c>
      <c r="O10" s="43" t="str">
        <f t="shared" si="3"/>
        <v>Опора стола О-образная завершающая 900мм</v>
      </c>
      <c r="P10" s="40" t="str">
        <f t="shared" si="4"/>
        <v>900х60х718</v>
      </c>
      <c r="Q10" s="41">
        <v>1</v>
      </c>
      <c r="R10" s="42">
        <f t="shared" si="5"/>
        <v>18230.400000000001</v>
      </c>
      <c r="S10" s="39"/>
      <c r="T10" s="5" t="str">
        <f t="shared" si="6"/>
        <v>SK.OZT-90</v>
      </c>
      <c r="U10" s="43" t="str">
        <f t="shared" si="7"/>
        <v>Опора О-образная завершающая 900мм (на опорную тумбу)</v>
      </c>
      <c r="V10" s="40" t="str">
        <f t="shared" si="8"/>
        <v>900х60х170</v>
      </c>
      <c r="W10" s="41">
        <v>1</v>
      </c>
      <c r="X10" s="42">
        <f t="shared" si="9"/>
        <v>15988.32</v>
      </c>
      <c r="Y10" s="39"/>
      <c r="Z10" s="5" t="str">
        <f>$A$107</f>
        <v>SK.TSR-180K</v>
      </c>
      <c r="AA10" s="43" t="str">
        <f>$B$107</f>
        <v>Комплект траверс стола с греденцией/тумбой 1800мм</v>
      </c>
      <c r="AB10" s="40" t="str">
        <f>$C$107</f>
        <v>1594х100х43</v>
      </c>
      <c r="AC10" s="41">
        <v>1</v>
      </c>
      <c r="AD10" s="42">
        <f>$F$107</f>
        <v>8053.92</v>
      </c>
      <c r="AE10" s="39"/>
      <c r="AF10" s="5" t="str">
        <f>$A$50</f>
        <v>SK.TDSRT (L)</v>
      </c>
      <c r="AG10" s="43" t="str">
        <f>$B$50</f>
        <v>Топ и дно опорной тумбы левой</v>
      </c>
      <c r="AH10" s="40" t="str">
        <f>$C$50</f>
        <v>600х904х25</v>
      </c>
      <c r="AI10" s="41">
        <v>1</v>
      </c>
      <c r="AJ10" s="42">
        <f>$F$50</f>
        <v>5343.84</v>
      </c>
      <c r="AK10" s="44"/>
      <c r="AL10" s="5" t="str">
        <f>A56</f>
        <v>SK.DKSRT (L) 1/2</v>
      </c>
      <c r="AM10" s="43" t="str">
        <f>B56</f>
        <v>Детали корпуса опорной тумбы левой</v>
      </c>
      <c r="AN10" s="40" t="str">
        <f>C56</f>
        <v>596х900х482</v>
      </c>
      <c r="AO10" s="41">
        <v>1</v>
      </c>
      <c r="AP10" s="42">
        <f>F56</f>
        <v>17562.239999999998</v>
      </c>
      <c r="AR10" s="204" t="str">
        <f>A57</f>
        <v>SK.DKSRT (L) 2/2</v>
      </c>
      <c r="AS10" s="204" t="str">
        <f t="shared" ref="AS10:AT10" si="16">B57</f>
        <v>Детали корпуса опорной тумбы левой</v>
      </c>
      <c r="AT10" s="204" t="str">
        <f t="shared" si="16"/>
        <v>596х900х482</v>
      </c>
      <c r="AU10" s="202">
        <v>1</v>
      </c>
      <c r="AV10" s="203">
        <f>F57</f>
        <v>3638.88</v>
      </c>
    </row>
    <row r="11" spans="1:50" ht="33.75" customHeight="1" thickBot="1" x14ac:dyDescent="0.35">
      <c r="A11" s="2" t="s">
        <v>153</v>
      </c>
      <c r="B11" s="78" t="s">
        <v>18</v>
      </c>
      <c r="C11" s="18" t="s">
        <v>230</v>
      </c>
      <c r="D11" s="246">
        <v>80657.279999999999</v>
      </c>
      <c r="E11" s="86" t="s">
        <v>408</v>
      </c>
      <c r="F11" s="86">
        <f t="shared" si="0"/>
        <v>129051.64799999999</v>
      </c>
      <c r="G11" s="165"/>
      <c r="H11" s="58" t="str">
        <f>$A$46</f>
        <v>SK.SSR-200</v>
      </c>
      <c r="I11" s="61" t="str">
        <f>$B$46</f>
        <v>Столешница универсальная стола 2000мм</v>
      </c>
      <c r="J11" s="46" t="str">
        <f>$C$46</f>
        <v>2000х900х25</v>
      </c>
      <c r="K11" s="46">
        <v>1</v>
      </c>
      <c r="L11" s="47">
        <f>$F$46</f>
        <v>11177.279999999999</v>
      </c>
      <c r="N11" s="2" t="str">
        <f t="shared" si="2"/>
        <v>М-БОО.ОСЗ-90</v>
      </c>
      <c r="O11" s="48" t="str">
        <f t="shared" si="3"/>
        <v>Опора стола О-образная завершающая 900мм</v>
      </c>
      <c r="P11" s="45" t="str">
        <f t="shared" si="4"/>
        <v>900х60х718</v>
      </c>
      <c r="Q11" s="46">
        <v>1</v>
      </c>
      <c r="R11" s="47">
        <f t="shared" si="5"/>
        <v>18230.400000000001</v>
      </c>
      <c r="S11" s="39"/>
      <c r="T11" s="2" t="str">
        <f t="shared" si="6"/>
        <v>SK.OZT-90</v>
      </c>
      <c r="U11" s="48" t="str">
        <f t="shared" si="7"/>
        <v>Опора О-образная завершающая 900мм (на опорную тумбу)</v>
      </c>
      <c r="V11" s="45" t="str">
        <f t="shared" si="8"/>
        <v>900х60х170</v>
      </c>
      <c r="W11" s="46">
        <v>1</v>
      </c>
      <c r="X11" s="47">
        <f t="shared" si="9"/>
        <v>15988.32</v>
      </c>
      <c r="Y11" s="39"/>
      <c r="Z11" s="2" t="str">
        <f>$A$106</f>
        <v>SK.TSR-200K</v>
      </c>
      <c r="AA11" s="48" t="str">
        <f>$B$106</f>
        <v>Комплект траверс стола с греденцией/тумбой 2000мм</v>
      </c>
      <c r="AB11" s="45" t="str">
        <f>$C$106</f>
        <v>1794х100х43</v>
      </c>
      <c r="AC11" s="46">
        <v>1</v>
      </c>
      <c r="AD11" s="47">
        <f>$F$106</f>
        <v>8716.32</v>
      </c>
      <c r="AE11" s="39"/>
      <c r="AF11" s="2" t="str">
        <f>$A$50</f>
        <v>SK.TDSRT (L)</v>
      </c>
      <c r="AG11" s="48" t="str">
        <f>$B$50</f>
        <v>Топ и дно опорной тумбы левой</v>
      </c>
      <c r="AH11" s="45" t="str">
        <f>$C$50</f>
        <v>600х904х25</v>
      </c>
      <c r="AI11" s="46">
        <v>1</v>
      </c>
      <c r="AJ11" s="47">
        <f>$F$50</f>
        <v>5343.84</v>
      </c>
      <c r="AK11" s="44"/>
      <c r="AL11" s="2" t="str">
        <f t="shared" ref="AL11:AN11" si="17">A56</f>
        <v>SK.DKSRT (L) 1/2</v>
      </c>
      <c r="AM11" s="48" t="str">
        <f t="shared" si="17"/>
        <v>Детали корпуса опорной тумбы левой</v>
      </c>
      <c r="AN11" s="45" t="str">
        <f t="shared" si="17"/>
        <v>596х900х482</v>
      </c>
      <c r="AO11" s="46">
        <v>1</v>
      </c>
      <c r="AP11" s="47">
        <f>F56</f>
        <v>17562.239999999998</v>
      </c>
      <c r="AR11" s="204" t="str">
        <f>A57</f>
        <v>SK.DKSRT (L) 2/2</v>
      </c>
      <c r="AS11" s="204" t="str">
        <f t="shared" ref="AS11:AT11" si="18">B57</f>
        <v>Детали корпуса опорной тумбы левой</v>
      </c>
      <c r="AT11" s="204" t="str">
        <f t="shared" si="18"/>
        <v>596х900х482</v>
      </c>
      <c r="AU11" s="202">
        <v>1</v>
      </c>
      <c r="AV11" s="203">
        <f t="shared" ref="AV11:AV13" si="19">F57</f>
        <v>3638.88</v>
      </c>
    </row>
    <row r="12" spans="1:50" ht="33.75" customHeight="1" thickBot="1" x14ac:dyDescent="0.35">
      <c r="A12" s="10" t="s">
        <v>156</v>
      </c>
      <c r="B12" s="79" t="s">
        <v>19</v>
      </c>
      <c r="C12" s="22" t="s">
        <v>231</v>
      </c>
      <c r="D12" s="246">
        <v>79165.440000000017</v>
      </c>
      <c r="E12" s="86" t="s">
        <v>407</v>
      </c>
      <c r="F12" s="86">
        <f t="shared" si="0"/>
        <v>126664.70400000003</v>
      </c>
      <c r="G12" s="165"/>
      <c r="H12" s="59" t="str">
        <f>$A$47</f>
        <v>SK.SSR-180</v>
      </c>
      <c r="I12" s="62" t="str">
        <f>$B$47</f>
        <v>Столешница универсальная стола 1800мм</v>
      </c>
      <c r="J12" s="50" t="str">
        <f>$C$47</f>
        <v>1800х900х25</v>
      </c>
      <c r="K12" s="50">
        <v>1</v>
      </c>
      <c r="L12" s="51">
        <f>$F$47</f>
        <v>10347.84</v>
      </c>
      <c r="N12" s="10" t="str">
        <f t="shared" si="2"/>
        <v>М-БОО.ОСЗ-90</v>
      </c>
      <c r="O12" s="52" t="str">
        <f t="shared" si="3"/>
        <v>Опора стола О-образная завершающая 900мм</v>
      </c>
      <c r="P12" s="49" t="str">
        <f t="shared" si="4"/>
        <v>900х60х718</v>
      </c>
      <c r="Q12" s="50">
        <v>1</v>
      </c>
      <c r="R12" s="51">
        <f t="shared" si="5"/>
        <v>18230.400000000001</v>
      </c>
      <c r="S12" s="39"/>
      <c r="T12" s="10" t="str">
        <f t="shared" si="6"/>
        <v>SK.OZT-90</v>
      </c>
      <c r="U12" s="52" t="str">
        <f t="shared" si="7"/>
        <v>Опора О-образная завершающая 900мм (на опорную тумбу)</v>
      </c>
      <c r="V12" s="49" t="str">
        <f t="shared" si="8"/>
        <v>900х60х170</v>
      </c>
      <c r="W12" s="50">
        <v>1</v>
      </c>
      <c r="X12" s="51">
        <f t="shared" si="9"/>
        <v>15988.32</v>
      </c>
      <c r="Y12" s="39"/>
      <c r="Z12" s="10" t="str">
        <f>$A$107</f>
        <v>SK.TSR-180K</v>
      </c>
      <c r="AA12" s="52" t="str">
        <f>$B$107</f>
        <v>Комплект траверс стола с греденцией/тумбой 1800мм</v>
      </c>
      <c r="AB12" s="49" t="str">
        <f>$C$107</f>
        <v>1594х100х43</v>
      </c>
      <c r="AC12" s="50">
        <v>1</v>
      </c>
      <c r="AD12" s="51">
        <f>$F$107</f>
        <v>8053.92</v>
      </c>
      <c r="AE12" s="39"/>
      <c r="AF12" s="10" t="str">
        <f>$A$51</f>
        <v>SK.TDSRT (R)</v>
      </c>
      <c r="AG12" s="52" t="str">
        <f>$B$51</f>
        <v>Топ и дно опорной тумбы правой</v>
      </c>
      <c r="AH12" s="49" t="str">
        <f>$C$51</f>
        <v>600х904х25</v>
      </c>
      <c r="AI12" s="50">
        <v>1</v>
      </c>
      <c r="AJ12" s="51">
        <f>$F$51</f>
        <v>5343.84</v>
      </c>
      <c r="AK12" s="44"/>
      <c r="AL12" s="10" t="str">
        <f>A58</f>
        <v>SK.DKSRT (R) 1/2</v>
      </c>
      <c r="AM12" s="52" t="str">
        <f>B58</f>
        <v>Детали корпуса опорной тумбы правой</v>
      </c>
      <c r="AN12" s="49" t="str">
        <f>C58</f>
        <v>596х900х482</v>
      </c>
      <c r="AO12" s="50">
        <v>1</v>
      </c>
      <c r="AP12" s="51">
        <f>F58</f>
        <v>17562.239999999998</v>
      </c>
      <c r="AR12" s="204" t="str">
        <f>A59</f>
        <v>SK.DKSRT (R) 2/2</v>
      </c>
      <c r="AS12" s="204" t="str">
        <f t="shared" ref="AS12:AT12" si="20">B59</f>
        <v>Детали корпуса опорной тумбы правой</v>
      </c>
      <c r="AT12" s="204" t="str">
        <f t="shared" si="20"/>
        <v>596х900х482</v>
      </c>
      <c r="AU12" s="202">
        <v>1</v>
      </c>
      <c r="AV12" s="203">
        <f>F59</f>
        <v>3638.88</v>
      </c>
    </row>
    <row r="13" spans="1:50" ht="33.75" customHeight="1" thickBot="1" x14ac:dyDescent="0.35">
      <c r="A13" s="2" t="s">
        <v>155</v>
      </c>
      <c r="B13" s="78" t="s">
        <v>19</v>
      </c>
      <c r="C13" s="18" t="s">
        <v>230</v>
      </c>
      <c r="D13" s="246">
        <v>80657.279999999999</v>
      </c>
      <c r="E13" s="86" t="s">
        <v>409</v>
      </c>
      <c r="F13" s="86">
        <f t="shared" si="0"/>
        <v>129051.64799999999</v>
      </c>
      <c r="G13" s="165"/>
      <c r="H13" s="58" t="str">
        <f>$A$46</f>
        <v>SK.SSR-200</v>
      </c>
      <c r="I13" s="61" t="str">
        <f>$B$46</f>
        <v>Столешница универсальная стола 2000мм</v>
      </c>
      <c r="J13" s="46" t="str">
        <f>$C$46</f>
        <v>2000х900х25</v>
      </c>
      <c r="K13" s="46">
        <v>1</v>
      </c>
      <c r="L13" s="47">
        <f>$F$46</f>
        <v>11177.279999999999</v>
      </c>
      <c r="N13" s="2" t="str">
        <f t="shared" si="2"/>
        <v>М-БОО.ОСЗ-90</v>
      </c>
      <c r="O13" s="48" t="str">
        <f t="shared" si="3"/>
        <v>Опора стола О-образная завершающая 900мм</v>
      </c>
      <c r="P13" s="45" t="str">
        <f t="shared" si="4"/>
        <v>900х60х718</v>
      </c>
      <c r="Q13" s="46">
        <v>1</v>
      </c>
      <c r="R13" s="47">
        <f t="shared" si="5"/>
        <v>18230.400000000001</v>
      </c>
      <c r="S13" s="39"/>
      <c r="T13" s="2" t="str">
        <f t="shared" si="6"/>
        <v>SK.OZT-90</v>
      </c>
      <c r="U13" s="48" t="str">
        <f t="shared" si="7"/>
        <v>Опора О-образная завершающая 900мм (на опорную тумбу)</v>
      </c>
      <c r="V13" s="45" t="str">
        <f t="shared" si="8"/>
        <v>900х60х170</v>
      </c>
      <c r="W13" s="46">
        <v>1</v>
      </c>
      <c r="X13" s="47">
        <f t="shared" si="9"/>
        <v>15988.32</v>
      </c>
      <c r="Y13" s="39"/>
      <c r="Z13" s="2" t="str">
        <f>$A$106</f>
        <v>SK.TSR-200K</v>
      </c>
      <c r="AA13" s="48" t="str">
        <f>$B$106</f>
        <v>Комплект траверс стола с греденцией/тумбой 2000мм</v>
      </c>
      <c r="AB13" s="45" t="str">
        <f>$C$106</f>
        <v>1794х100х43</v>
      </c>
      <c r="AC13" s="46">
        <v>1</v>
      </c>
      <c r="AD13" s="47">
        <f>$F$106</f>
        <v>8716.32</v>
      </c>
      <c r="AE13" s="39"/>
      <c r="AF13" s="2" t="str">
        <f>$A$51</f>
        <v>SK.TDSRT (R)</v>
      </c>
      <c r="AG13" s="48" t="str">
        <f>$B$51</f>
        <v>Топ и дно опорной тумбы правой</v>
      </c>
      <c r="AH13" s="45" t="str">
        <f>$C$51</f>
        <v>600х904х25</v>
      </c>
      <c r="AI13" s="46">
        <v>1</v>
      </c>
      <c r="AJ13" s="47">
        <f>$F$51</f>
        <v>5343.84</v>
      </c>
      <c r="AK13" s="44"/>
      <c r="AL13" s="2" t="str">
        <f t="shared" ref="AL13:AN13" si="21">A58</f>
        <v>SK.DKSRT (R) 1/2</v>
      </c>
      <c r="AM13" s="48" t="str">
        <f t="shared" si="21"/>
        <v>Детали корпуса опорной тумбы правой</v>
      </c>
      <c r="AN13" s="45" t="str">
        <f t="shared" si="21"/>
        <v>596х900х482</v>
      </c>
      <c r="AO13" s="46">
        <v>1</v>
      </c>
      <c r="AP13" s="47">
        <f>F58</f>
        <v>17562.239999999998</v>
      </c>
      <c r="AR13" s="205" t="str">
        <f>A59</f>
        <v>SK.DKSRT (R) 2/2</v>
      </c>
      <c r="AS13" s="205" t="str">
        <f t="shared" ref="AS13:AT13" si="22">B59</f>
        <v>Детали корпуса опорной тумбы правой</v>
      </c>
      <c r="AT13" s="205" t="str">
        <f t="shared" si="22"/>
        <v>596х900х482</v>
      </c>
      <c r="AU13" s="202">
        <v>1</v>
      </c>
      <c r="AV13" s="203">
        <f t="shared" si="19"/>
        <v>3638.88</v>
      </c>
    </row>
    <row r="14" spans="1:50" s="112" customFormat="1" ht="32.25" customHeight="1" x14ac:dyDescent="0.3">
      <c r="A14" s="97" t="s">
        <v>272</v>
      </c>
      <c r="B14" s="98" t="s">
        <v>9</v>
      </c>
      <c r="C14" s="99" t="s">
        <v>66</v>
      </c>
      <c r="D14" s="248">
        <v>27087.840000000004</v>
      </c>
      <c r="E14" s="86" t="s">
        <v>342</v>
      </c>
      <c r="F14" s="86">
        <f t="shared" si="0"/>
        <v>43340.544000000009</v>
      </c>
      <c r="G14" s="165"/>
      <c r="H14" s="150" t="str">
        <f>$A$60</f>
        <v>SK.SSP-KV-110</v>
      </c>
      <c r="I14" s="161" t="str">
        <f>$B$60</f>
        <v>Столешница квадратная переговорного стола</v>
      </c>
      <c r="J14" s="151" t="str">
        <f>$C$60</f>
        <v>1100х1100х25</v>
      </c>
      <c r="K14" s="151">
        <v>1</v>
      </c>
      <c r="L14" s="152">
        <f>$F$60</f>
        <v>5934.24</v>
      </c>
      <c r="M14" s="213"/>
      <c r="N14" s="150" t="str">
        <f>$A$62</f>
        <v>SK.ODSP</v>
      </c>
      <c r="O14" s="161" t="str">
        <f>$B$62</f>
        <v>Опора ЛДСП стола переговорного</v>
      </c>
      <c r="P14" s="151" t="str">
        <f>$C$62</f>
        <v>1000х18х728</v>
      </c>
      <c r="Q14" s="151">
        <v>1</v>
      </c>
      <c r="R14" s="152">
        <f>$F$62</f>
        <v>3533.7599999999998</v>
      </c>
      <c r="S14" s="71"/>
      <c r="T14" s="150" t="str">
        <f>$A$102</f>
        <v>SK.OMSP</v>
      </c>
      <c r="U14" s="161" t="str">
        <f>$B$102</f>
        <v>Комплект опор, металл Г-образная стола переговорного</v>
      </c>
      <c r="V14" s="151" t="str">
        <f>$C$102</f>
        <v>491х60х727</v>
      </c>
      <c r="W14" s="151">
        <v>1</v>
      </c>
      <c r="X14" s="152">
        <f>$F$102</f>
        <v>17388</v>
      </c>
      <c r="Y14" s="71"/>
      <c r="Z14" s="150" t="str">
        <f t="shared" ref="Z14:Z16" si="23">$A$114</f>
        <v>ES.PK-1</v>
      </c>
      <c r="AA14" s="161" t="str">
        <f t="shared" ref="AA14:AA16" si="24">$B$114</f>
        <v>Комплект пластин для крепления столешницы</v>
      </c>
      <c r="AB14" s="151" t="str">
        <f t="shared" ref="AB14:AB16" si="25">$C$114</f>
        <v>100*50*2</v>
      </c>
      <c r="AC14" s="151">
        <v>1</v>
      </c>
      <c r="AD14" s="152">
        <f t="shared" ref="AD14:AD16" si="26">$F$114</f>
        <v>231.84</v>
      </c>
      <c r="AE14" s="71"/>
      <c r="AF14" s="71"/>
      <c r="AG14" s="113"/>
      <c r="AH14" s="71"/>
      <c r="AI14" s="71"/>
      <c r="AJ14" s="71"/>
      <c r="AK14" s="71"/>
      <c r="AL14" s="71"/>
      <c r="AM14" s="113"/>
      <c r="AN14" s="71"/>
      <c r="AO14" s="71"/>
      <c r="AP14" s="71"/>
      <c r="AS14" s="208"/>
    </row>
    <row r="15" spans="1:50" s="112" customFormat="1" ht="32.25" customHeight="1" x14ac:dyDescent="0.3">
      <c r="A15" s="97" t="s">
        <v>273</v>
      </c>
      <c r="B15" s="98" t="s">
        <v>289</v>
      </c>
      <c r="C15" s="99" t="s">
        <v>275</v>
      </c>
      <c r="D15" s="248">
        <v>53943.839999999997</v>
      </c>
      <c r="E15" s="86" t="s">
        <v>343</v>
      </c>
      <c r="F15" s="86">
        <f t="shared" si="0"/>
        <v>86310.144</v>
      </c>
      <c r="G15" s="165"/>
      <c r="H15" s="150" t="str">
        <f t="shared" ref="H15:H16" si="27">$A$60</f>
        <v>SK.SSP-KV-110</v>
      </c>
      <c r="I15" s="161" t="str">
        <f t="shared" ref="I15:I16" si="28">$B$60</f>
        <v>Столешница квадратная переговорного стола</v>
      </c>
      <c r="J15" s="151" t="str">
        <f t="shared" ref="J15:J16" si="29">$C$60</f>
        <v>1100х1100х25</v>
      </c>
      <c r="K15" s="151">
        <v>2</v>
      </c>
      <c r="L15" s="152">
        <f t="shared" ref="L15:L16" si="30">$F$60</f>
        <v>5934.24</v>
      </c>
      <c r="M15" s="213"/>
      <c r="N15" s="150" t="str">
        <f t="shared" ref="N15:N16" si="31">$A$62</f>
        <v>SK.ODSP</v>
      </c>
      <c r="O15" s="161" t="str">
        <f t="shared" ref="O15:O16" si="32">$B$62</f>
        <v>Опора ЛДСП стола переговорного</v>
      </c>
      <c r="P15" s="151" t="str">
        <f t="shared" ref="P15:P16" si="33">$C$62</f>
        <v>1000х18х728</v>
      </c>
      <c r="Q15" s="151">
        <v>2</v>
      </c>
      <c r="R15" s="152">
        <f t="shared" ref="R15:R16" si="34">$F$62</f>
        <v>3533.7599999999998</v>
      </c>
      <c r="S15" s="71"/>
      <c r="T15" s="150" t="str">
        <f t="shared" ref="T15:T16" si="35">$A$102</f>
        <v>SK.OMSP</v>
      </c>
      <c r="U15" s="161" t="str">
        <f t="shared" ref="U15:U16" si="36">$B$102</f>
        <v>Комплект опор, металл Г-образная стола переговорного</v>
      </c>
      <c r="V15" s="151" t="str">
        <f t="shared" ref="V15:V16" si="37">$C$102</f>
        <v>491х60х727</v>
      </c>
      <c r="W15" s="151">
        <v>2</v>
      </c>
      <c r="X15" s="152">
        <f t="shared" ref="X15:X16" si="38">$F$102</f>
        <v>17388</v>
      </c>
      <c r="Y15" s="71"/>
      <c r="Z15" s="150" t="str">
        <f t="shared" si="23"/>
        <v>ES.PK-1</v>
      </c>
      <c r="AA15" s="161" t="str">
        <f t="shared" si="24"/>
        <v>Комплект пластин для крепления столешницы</v>
      </c>
      <c r="AB15" s="151" t="str">
        <f t="shared" si="25"/>
        <v>100*50*2</v>
      </c>
      <c r="AC15" s="151">
        <v>1</v>
      </c>
      <c r="AD15" s="152">
        <f t="shared" si="26"/>
        <v>231.84</v>
      </c>
      <c r="AE15" s="71"/>
      <c r="AF15" s="71"/>
      <c r="AG15" s="113"/>
      <c r="AH15" s="71"/>
      <c r="AI15" s="71"/>
      <c r="AJ15" s="71"/>
      <c r="AK15" s="71"/>
      <c r="AL15" s="71"/>
      <c r="AM15" s="113"/>
      <c r="AN15" s="71"/>
      <c r="AO15" s="71"/>
      <c r="AP15" s="71"/>
      <c r="AS15" s="208"/>
    </row>
    <row r="16" spans="1:50" s="112" customFormat="1" ht="32.25" customHeight="1" x14ac:dyDescent="0.3">
      <c r="A16" s="97" t="s">
        <v>274</v>
      </c>
      <c r="B16" s="98" t="s">
        <v>290</v>
      </c>
      <c r="C16" s="99" t="s">
        <v>276</v>
      </c>
      <c r="D16" s="248">
        <v>81031.680000000008</v>
      </c>
      <c r="E16" s="86" t="s">
        <v>344</v>
      </c>
      <c r="F16" s="86">
        <f t="shared" si="0"/>
        <v>129650.68800000001</v>
      </c>
      <c r="G16" s="165"/>
      <c r="H16" s="150" t="str">
        <f t="shared" si="27"/>
        <v>SK.SSP-KV-110</v>
      </c>
      <c r="I16" s="161" t="str">
        <f t="shared" si="28"/>
        <v>Столешница квадратная переговорного стола</v>
      </c>
      <c r="J16" s="151" t="str">
        <f t="shared" si="29"/>
        <v>1100х1100х25</v>
      </c>
      <c r="K16" s="151">
        <v>3</v>
      </c>
      <c r="L16" s="152">
        <f t="shared" si="30"/>
        <v>5934.24</v>
      </c>
      <c r="M16" s="213"/>
      <c r="N16" s="150" t="str">
        <f t="shared" si="31"/>
        <v>SK.ODSP</v>
      </c>
      <c r="O16" s="161" t="str">
        <f t="shared" si="32"/>
        <v>Опора ЛДСП стола переговорного</v>
      </c>
      <c r="P16" s="151" t="str">
        <f t="shared" si="33"/>
        <v>1000х18х728</v>
      </c>
      <c r="Q16" s="151">
        <v>3</v>
      </c>
      <c r="R16" s="152">
        <f t="shared" si="34"/>
        <v>3533.7599999999998</v>
      </c>
      <c r="S16" s="71"/>
      <c r="T16" s="150" t="str">
        <f t="shared" si="35"/>
        <v>SK.OMSP</v>
      </c>
      <c r="U16" s="161" t="str">
        <f t="shared" si="36"/>
        <v>Комплект опор, металл Г-образная стола переговорного</v>
      </c>
      <c r="V16" s="151" t="str">
        <f t="shared" si="37"/>
        <v>491х60х727</v>
      </c>
      <c r="W16" s="151">
        <v>3</v>
      </c>
      <c r="X16" s="152">
        <f t="shared" si="38"/>
        <v>17388</v>
      </c>
      <c r="Y16" s="71"/>
      <c r="Z16" s="150" t="str">
        <f t="shared" si="23"/>
        <v>ES.PK-1</v>
      </c>
      <c r="AA16" s="161" t="str">
        <f t="shared" si="24"/>
        <v>Комплект пластин для крепления столешницы</v>
      </c>
      <c r="AB16" s="151" t="str">
        <f t="shared" si="25"/>
        <v>100*50*2</v>
      </c>
      <c r="AC16" s="151">
        <v>2</v>
      </c>
      <c r="AD16" s="152">
        <f t="shared" si="26"/>
        <v>231.84</v>
      </c>
      <c r="AE16" s="71"/>
      <c r="AF16" s="71"/>
      <c r="AG16" s="113"/>
      <c r="AH16" s="71"/>
      <c r="AI16" s="71"/>
      <c r="AJ16" s="71"/>
      <c r="AK16" s="71"/>
      <c r="AL16" s="71"/>
      <c r="AM16" s="113"/>
      <c r="AN16" s="71"/>
      <c r="AO16" s="71"/>
      <c r="AP16" s="71"/>
      <c r="AS16" s="208"/>
    </row>
    <row r="17" spans="1:91" ht="32.25" customHeight="1" thickBot="1" x14ac:dyDescent="0.35">
      <c r="A17" s="94" t="s">
        <v>217</v>
      </c>
      <c r="B17" s="95" t="s">
        <v>10</v>
      </c>
      <c r="C17" s="96" t="s">
        <v>216</v>
      </c>
      <c r="D17" s="249">
        <v>27881.279999999999</v>
      </c>
      <c r="E17" s="86" t="s">
        <v>401</v>
      </c>
      <c r="F17" s="86">
        <f t="shared" si="0"/>
        <v>44610.047999999995</v>
      </c>
      <c r="G17" s="165"/>
      <c r="H17" s="149" t="str">
        <f>A61</f>
        <v>SK.SSP-KR-120</v>
      </c>
      <c r="I17" s="106" t="str">
        <f t="shared" ref="I17" si="39">B61</f>
        <v>Столешница круглая  переговорного стола</v>
      </c>
      <c r="J17" s="103" t="str">
        <f t="shared" ref="J17" si="40">C61</f>
        <v>1200х1200х25</v>
      </c>
      <c r="K17" s="103">
        <v>1</v>
      </c>
      <c r="L17" s="104">
        <f>F61</f>
        <v>6959.5199999999995</v>
      </c>
      <c r="N17" s="149" t="str">
        <f>A62</f>
        <v>SK.ODSP</v>
      </c>
      <c r="O17" s="106" t="str">
        <f>B62</f>
        <v>Опора ЛДСП стола переговорного</v>
      </c>
      <c r="P17" s="103" t="str">
        <f>C62</f>
        <v>1000х18х728</v>
      </c>
      <c r="Q17" s="103">
        <v>1</v>
      </c>
      <c r="R17" s="104">
        <f>F62</f>
        <v>3533.7599999999998</v>
      </c>
      <c r="T17" s="149" t="str">
        <f t="shared" ref="T17:V18" si="41">A102</f>
        <v>SK.OMSP</v>
      </c>
      <c r="U17" s="106" t="str">
        <f t="shared" si="41"/>
        <v>Комплект опор, металл Г-образная стола переговорного</v>
      </c>
      <c r="V17" s="103" t="str">
        <f t="shared" si="41"/>
        <v>491х60х727</v>
      </c>
      <c r="W17" s="103">
        <v>1</v>
      </c>
      <c r="X17" s="104">
        <f>F102</f>
        <v>17388</v>
      </c>
      <c r="Z17" s="149"/>
      <c r="AA17" s="106"/>
      <c r="AB17" s="103"/>
      <c r="AC17" s="103"/>
      <c r="AD17" s="104"/>
    </row>
    <row r="18" spans="1:91" ht="32.25" customHeight="1" x14ac:dyDescent="0.3">
      <c r="A18" s="72" t="s">
        <v>215</v>
      </c>
      <c r="B18" s="29" t="s">
        <v>11</v>
      </c>
      <c r="C18" s="30" t="s">
        <v>214</v>
      </c>
      <c r="D18" s="250">
        <v>19576.8</v>
      </c>
      <c r="E18" s="86" t="s">
        <v>400</v>
      </c>
      <c r="F18" s="86">
        <f t="shared" si="0"/>
        <v>31322.879999999997</v>
      </c>
      <c r="G18" s="165"/>
      <c r="H18" s="59" t="str">
        <f>A63</f>
        <v>SK.SSG-KV-60</v>
      </c>
      <c r="I18" s="62" t="str">
        <f>B63</f>
        <v>Столешница квадратная журнального стола</v>
      </c>
      <c r="J18" s="50" t="str">
        <f>C63</f>
        <v>600х600х25</v>
      </c>
      <c r="K18" s="50">
        <v>1</v>
      </c>
      <c r="L18" s="51">
        <f>F63</f>
        <v>1944</v>
      </c>
      <c r="N18" s="59" t="str">
        <f>A65</f>
        <v>SK.ODSG</v>
      </c>
      <c r="O18" s="62" t="str">
        <f>B65</f>
        <v>Опора ЛДСП стола журнального</v>
      </c>
      <c r="P18" s="50" t="str">
        <f>C65</f>
        <v>600х18х425</v>
      </c>
      <c r="Q18" s="50">
        <v>1</v>
      </c>
      <c r="R18" s="51">
        <f>F65</f>
        <v>1536.48</v>
      </c>
      <c r="T18" s="146" t="str">
        <f t="shared" si="41"/>
        <v>SK.OMSG</v>
      </c>
      <c r="U18" s="147" t="str">
        <f t="shared" si="41"/>
        <v>Комплект опор, металл Г-образная стола журнального</v>
      </c>
      <c r="V18" s="116" t="str">
        <f t="shared" si="41"/>
        <v>291х60х414</v>
      </c>
      <c r="W18" s="116">
        <v>1</v>
      </c>
      <c r="X18" s="117">
        <f>F103</f>
        <v>16096.32</v>
      </c>
      <c r="Z18" s="44"/>
      <c r="AA18" s="83"/>
      <c r="AB18" s="44"/>
      <c r="AC18" s="44"/>
      <c r="AD18" s="44"/>
    </row>
    <row r="19" spans="1:91" ht="32.25" customHeight="1" thickBot="1" x14ac:dyDescent="0.35">
      <c r="A19" s="73" t="s">
        <v>157</v>
      </c>
      <c r="B19" s="34" t="s">
        <v>13</v>
      </c>
      <c r="C19" s="35" t="s">
        <v>12</v>
      </c>
      <c r="D19" s="251">
        <v>20180.16</v>
      </c>
      <c r="E19" s="86" t="s">
        <v>399</v>
      </c>
      <c r="F19" s="86">
        <f t="shared" si="0"/>
        <v>32288.256000000001</v>
      </c>
      <c r="G19" s="165"/>
      <c r="H19" s="60" t="str">
        <f>A64</f>
        <v>SK.SSG-KR-70</v>
      </c>
      <c r="I19" s="81" t="str">
        <f t="shared" ref="I19" si="42">B64</f>
        <v>Столешница круглая журнального стола</v>
      </c>
      <c r="J19" s="54" t="str">
        <f t="shared" ref="J19" si="43">C64</f>
        <v>700х700х25</v>
      </c>
      <c r="K19" s="54">
        <v>1</v>
      </c>
      <c r="L19" s="55">
        <f>F64</f>
        <v>2547.36</v>
      </c>
      <c r="N19" s="60" t="str">
        <f>A65</f>
        <v>SK.ODSG</v>
      </c>
      <c r="O19" s="81" t="str">
        <f>B65</f>
        <v>Опора ЛДСП стола журнального</v>
      </c>
      <c r="P19" s="54" t="str">
        <f>C65</f>
        <v>600х18х425</v>
      </c>
      <c r="Q19" s="54">
        <v>1</v>
      </c>
      <c r="R19" s="55">
        <f>F65</f>
        <v>1536.48</v>
      </c>
      <c r="T19" s="58" t="str">
        <f>A103</f>
        <v>SK.OMSG</v>
      </c>
      <c r="U19" s="61" t="str">
        <f>B103</f>
        <v>Комплект опор, металл Г-образная стола журнального</v>
      </c>
      <c r="V19" s="46" t="str">
        <f>C103</f>
        <v>291х60х414</v>
      </c>
      <c r="W19" s="46">
        <v>1</v>
      </c>
      <c r="X19" s="47">
        <f>F103</f>
        <v>16096.32</v>
      </c>
      <c r="Z19" s="44"/>
      <c r="AA19" s="83"/>
      <c r="AB19" s="44"/>
      <c r="AC19" s="44"/>
      <c r="AD19" s="44"/>
    </row>
    <row r="20" spans="1:91" s="121" customFormat="1" ht="33" customHeight="1" thickBot="1" x14ac:dyDescent="0.35">
      <c r="A20" s="136" t="s">
        <v>158</v>
      </c>
      <c r="B20" s="137" t="s">
        <v>48</v>
      </c>
      <c r="C20" s="138" t="s">
        <v>146</v>
      </c>
      <c r="D20" s="252">
        <v>16511.04</v>
      </c>
      <c r="E20" s="86" t="s">
        <v>414</v>
      </c>
      <c r="F20" s="86">
        <f t="shared" si="0"/>
        <v>26417.664000000001</v>
      </c>
      <c r="G20" s="165"/>
      <c r="H20" s="143" t="str">
        <f t="shared" ref="H20:J21" si="44">A67</f>
        <v>SK.TDTM</v>
      </c>
      <c r="I20" s="158" t="str">
        <f t="shared" si="44"/>
        <v>Топ и дно тумбы мобильной</v>
      </c>
      <c r="J20" s="144" t="str">
        <f t="shared" si="44"/>
        <v>432х460х25</v>
      </c>
      <c r="K20" s="144">
        <v>1</v>
      </c>
      <c r="L20" s="145">
        <f>F67</f>
        <v>2164.3200000000002</v>
      </c>
      <c r="M20" s="213"/>
      <c r="N20" s="143" t="str">
        <f>A66</f>
        <v>SK.DKTM</v>
      </c>
      <c r="O20" s="158" t="str">
        <f t="shared" ref="O20:P20" si="45">B66</f>
        <v xml:space="preserve">Детали корпуса тумбы мобильной </v>
      </c>
      <c r="P20" s="144" t="str">
        <f t="shared" si="45"/>
        <v>----</v>
      </c>
      <c r="Q20" s="144">
        <v>1</v>
      </c>
      <c r="R20" s="145">
        <f>F66</f>
        <v>14346.720000000001</v>
      </c>
      <c r="S20" s="37"/>
      <c r="T20" s="37"/>
      <c r="U20" s="38"/>
      <c r="V20" s="37"/>
      <c r="W20" s="37"/>
      <c r="X20" s="37"/>
      <c r="Y20" s="37"/>
      <c r="Z20" s="37"/>
      <c r="AA20" s="38"/>
      <c r="AB20" s="37"/>
      <c r="AC20" s="37"/>
      <c r="AD20" s="37"/>
      <c r="AE20" s="37"/>
      <c r="AF20" s="37"/>
      <c r="AG20" s="38"/>
      <c r="AH20" s="37"/>
      <c r="AI20" s="37"/>
      <c r="AJ20" s="37"/>
      <c r="AK20" s="37"/>
      <c r="AL20" s="37"/>
      <c r="AM20" s="38"/>
      <c r="AN20" s="37"/>
      <c r="AO20" s="37"/>
      <c r="AP20" s="37"/>
      <c r="AS20" s="209"/>
    </row>
    <row r="21" spans="1:91" s="102" customFormat="1" ht="33" customHeight="1" x14ac:dyDescent="0.3">
      <c r="A21" s="88" t="s">
        <v>159</v>
      </c>
      <c r="B21" s="89" t="s">
        <v>106</v>
      </c>
      <c r="C21" s="90" t="s">
        <v>143</v>
      </c>
      <c r="D21" s="253">
        <v>48903.839999999997</v>
      </c>
      <c r="E21" s="86" t="s">
        <v>397</v>
      </c>
      <c r="F21" s="86">
        <f t="shared" si="0"/>
        <v>78246.144</v>
      </c>
      <c r="G21" s="165"/>
      <c r="H21" s="88" t="str">
        <f t="shared" si="44"/>
        <v>SK.TDGR-B</v>
      </c>
      <c r="I21" s="89" t="str">
        <f t="shared" si="44"/>
        <v>Топ и дно греденции большой</v>
      </c>
      <c r="J21" s="90" t="str">
        <f t="shared" si="44"/>
        <v>1797х445х25</v>
      </c>
      <c r="K21" s="100">
        <v>1</v>
      </c>
      <c r="L21" s="101">
        <f>F68</f>
        <v>7662.2400000000007</v>
      </c>
      <c r="M21" s="213"/>
      <c r="N21" s="88" t="str">
        <f>A70</f>
        <v>SK.DKGR-B</v>
      </c>
      <c r="O21" s="89" t="str">
        <f t="shared" ref="O21:P21" si="46">B70</f>
        <v>Детали корпуса греденции большой</v>
      </c>
      <c r="P21" s="90" t="str">
        <f t="shared" si="46"/>
        <v>1793х442х480</v>
      </c>
      <c r="Q21" s="100">
        <v>1</v>
      </c>
      <c r="R21" s="101">
        <f>F70</f>
        <v>17383.68</v>
      </c>
      <c r="S21" s="71"/>
      <c r="T21" s="88" t="str">
        <f>A110</f>
        <v>SK.OGRK</v>
      </c>
      <c r="U21" s="89" t="str">
        <f t="shared" ref="U21:V21" si="47">B110</f>
        <v>Комплект опор греденции</v>
      </c>
      <c r="V21" s="90" t="str">
        <f t="shared" si="47"/>
        <v>385х60х150</v>
      </c>
      <c r="W21" s="100">
        <v>1</v>
      </c>
      <c r="X21" s="101">
        <f>F110</f>
        <v>18554.400000000001</v>
      </c>
      <c r="Y21" s="71"/>
      <c r="Z21" s="88" t="str">
        <f>A111</f>
        <v>SK.TGR-B</v>
      </c>
      <c r="AA21" s="89" t="str">
        <f t="shared" ref="AA21:AB21" si="48">B111</f>
        <v>Траверса греденции большой</v>
      </c>
      <c r="AB21" s="90" t="str">
        <f t="shared" si="48"/>
        <v>1557х100х40</v>
      </c>
      <c r="AC21" s="100">
        <v>1</v>
      </c>
      <c r="AD21" s="101">
        <f>F111</f>
        <v>5303.52</v>
      </c>
      <c r="AE21" s="71"/>
      <c r="AF21" s="86"/>
      <c r="AG21" s="174"/>
      <c r="AH21" s="86"/>
      <c r="AI21" s="39"/>
      <c r="AJ21" s="39"/>
      <c r="AK21" s="39"/>
      <c r="AL21" s="86"/>
      <c r="AM21" s="174"/>
      <c r="AN21" s="86"/>
      <c r="AO21" s="39"/>
      <c r="AP21" s="39"/>
      <c r="AQ21" s="112"/>
      <c r="AR21" s="112"/>
      <c r="AS21" s="208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</row>
    <row r="22" spans="1:91" s="102" customFormat="1" ht="33" customHeight="1" thickBot="1" x14ac:dyDescent="0.35">
      <c r="A22" s="94" t="s">
        <v>160</v>
      </c>
      <c r="B22" s="95" t="s">
        <v>107</v>
      </c>
      <c r="C22" s="96" t="s">
        <v>144</v>
      </c>
      <c r="D22" s="249">
        <v>39729.599999999999</v>
      </c>
      <c r="E22" s="86" t="s">
        <v>398</v>
      </c>
      <c r="F22" s="86">
        <f t="shared" si="0"/>
        <v>63567.360000000001</v>
      </c>
      <c r="G22" s="165"/>
      <c r="H22" s="94" t="str">
        <f>A69</f>
        <v>SK.TDGR-M</v>
      </c>
      <c r="I22" s="95" t="str">
        <f t="shared" ref="I22" si="49">B69</f>
        <v>Топ и дно греденции малой</v>
      </c>
      <c r="J22" s="96" t="str">
        <f t="shared" ref="J22" si="50">C69</f>
        <v>1200х445х25</v>
      </c>
      <c r="K22" s="103">
        <v>1</v>
      </c>
      <c r="L22" s="104">
        <f>F69</f>
        <v>5215.68</v>
      </c>
      <c r="M22" s="213"/>
      <c r="N22" s="94" t="str">
        <f>A71</f>
        <v>SK.DKGR-M</v>
      </c>
      <c r="O22" s="95" t="str">
        <f t="shared" ref="O22" si="51">B71</f>
        <v>Детали корпуса греденции малой</v>
      </c>
      <c r="P22" s="96" t="str">
        <f t="shared" ref="P22" si="52">C71</f>
        <v>1196х442х480</v>
      </c>
      <c r="Q22" s="103">
        <v>1</v>
      </c>
      <c r="R22" s="104">
        <f>F71</f>
        <v>11869.919999999998</v>
      </c>
      <c r="S22" s="71"/>
      <c r="T22" s="94" t="str">
        <f>A110</f>
        <v>SK.OGRK</v>
      </c>
      <c r="U22" s="95" t="str">
        <f>B110</f>
        <v>Комплект опор греденции</v>
      </c>
      <c r="V22" s="96" t="str">
        <f>C110</f>
        <v>385х60х150</v>
      </c>
      <c r="W22" s="103">
        <v>1</v>
      </c>
      <c r="X22" s="104">
        <f>F110</f>
        <v>18554.400000000001</v>
      </c>
      <c r="Y22" s="71"/>
      <c r="Z22" s="94" t="str">
        <f>A112</f>
        <v>SK.TGR-M</v>
      </c>
      <c r="AA22" s="95" t="str">
        <f t="shared" ref="AA22" si="53">B112</f>
        <v>Траверса греденции малой</v>
      </c>
      <c r="AB22" s="96" t="str">
        <f t="shared" ref="AB22" si="54">C112</f>
        <v>980х100х41</v>
      </c>
      <c r="AC22" s="103">
        <v>1</v>
      </c>
      <c r="AD22" s="104">
        <f>F112</f>
        <v>4089.6</v>
      </c>
      <c r="AE22" s="71"/>
      <c r="AF22" s="86"/>
      <c r="AG22" s="174"/>
      <c r="AH22" s="86"/>
      <c r="AI22" s="39"/>
      <c r="AJ22" s="39"/>
      <c r="AK22" s="39"/>
      <c r="AL22" s="86"/>
      <c r="AM22" s="174"/>
      <c r="AN22" s="86"/>
      <c r="AO22" s="39"/>
      <c r="AP22" s="39"/>
      <c r="AQ22" s="112"/>
      <c r="AR22" s="112"/>
      <c r="AS22" s="208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</row>
    <row r="23" spans="1:91" s="121" customFormat="1" ht="37.5" customHeight="1" thickBot="1" x14ac:dyDescent="0.35">
      <c r="A23" s="73" t="s">
        <v>162</v>
      </c>
      <c r="B23" s="34" t="s">
        <v>79</v>
      </c>
      <c r="C23" s="35" t="s">
        <v>293</v>
      </c>
      <c r="D23" s="251">
        <v>5675.04</v>
      </c>
      <c r="E23" s="86" t="s">
        <v>339</v>
      </c>
      <c r="F23" s="86">
        <f t="shared" si="0"/>
        <v>9080.0640000000003</v>
      </c>
      <c r="G23" s="165"/>
      <c r="H23" s="73" t="str">
        <f t="shared" ref="H23:J25" si="55">A72</f>
        <v>SK.PC-180</v>
      </c>
      <c r="I23" s="61" t="str">
        <f t="shared" si="55"/>
        <v>Панель царги для стола без греденции/тумбы</v>
      </c>
      <c r="J23" s="35" t="str">
        <f t="shared" si="55"/>
        <v>1640х18х400</v>
      </c>
      <c r="K23" s="46">
        <v>1</v>
      </c>
      <c r="L23" s="47">
        <f>F72</f>
        <v>4639.68</v>
      </c>
      <c r="M23" s="213"/>
      <c r="N23" s="73" t="str">
        <f>$A$113</f>
        <v>АУ-01</v>
      </c>
      <c r="O23" s="61" t="str">
        <f>$B$113</f>
        <v>Комплект держателей царги стола</v>
      </c>
      <c r="P23" s="35"/>
      <c r="Q23" s="46">
        <v>1</v>
      </c>
      <c r="R23" s="47">
        <f>$F$113</f>
        <v>1035.3600000000001</v>
      </c>
      <c r="S23" s="71"/>
      <c r="T23" s="44"/>
      <c r="U23" s="83"/>
      <c r="V23" s="44"/>
      <c r="W23" s="44"/>
      <c r="X23" s="44"/>
      <c r="Y23" s="71"/>
      <c r="Z23" s="37"/>
      <c r="AA23" s="38"/>
      <c r="AB23" s="37"/>
      <c r="AC23" s="37"/>
      <c r="AD23" s="37"/>
      <c r="AE23" s="71"/>
      <c r="AF23" s="37"/>
      <c r="AG23" s="38"/>
      <c r="AH23" s="37"/>
      <c r="AI23" s="37"/>
      <c r="AJ23" s="37"/>
      <c r="AK23" s="37"/>
      <c r="AL23" s="37"/>
      <c r="AM23" s="38"/>
      <c r="AN23" s="37"/>
      <c r="AO23" s="37"/>
      <c r="AP23" s="37"/>
      <c r="AS23" s="209"/>
    </row>
    <row r="24" spans="1:91" s="121" customFormat="1" ht="37.5" customHeight="1" x14ac:dyDescent="0.3">
      <c r="A24" s="72" t="s">
        <v>161</v>
      </c>
      <c r="B24" s="29" t="s">
        <v>79</v>
      </c>
      <c r="C24" s="30" t="s">
        <v>294</v>
      </c>
      <c r="D24" s="250">
        <v>6202.08</v>
      </c>
      <c r="E24" s="86" t="s">
        <v>338</v>
      </c>
      <c r="F24" s="86">
        <f t="shared" si="0"/>
        <v>9923.3279999999995</v>
      </c>
      <c r="G24" s="165"/>
      <c r="H24" s="72" t="str">
        <f t="shared" si="55"/>
        <v>SK.PC-200</v>
      </c>
      <c r="I24" s="62" t="str">
        <f t="shared" si="55"/>
        <v>Панель царги для стола без греденции/тумбы</v>
      </c>
      <c r="J24" s="30" t="str">
        <f t="shared" si="55"/>
        <v>1840х18х400</v>
      </c>
      <c r="K24" s="50">
        <v>1</v>
      </c>
      <c r="L24" s="51">
        <f>F73</f>
        <v>5166.72</v>
      </c>
      <c r="M24" s="213"/>
      <c r="N24" s="72" t="str">
        <f>$A$113</f>
        <v>АУ-01</v>
      </c>
      <c r="O24" s="62" t="str">
        <f>$B$113</f>
        <v>Комплект держателей царги стола</v>
      </c>
      <c r="P24" s="30"/>
      <c r="Q24" s="50">
        <v>1</v>
      </c>
      <c r="R24" s="51">
        <f>$F$113</f>
        <v>1035.3600000000001</v>
      </c>
      <c r="S24" s="71"/>
      <c r="T24" s="44"/>
      <c r="U24" s="83"/>
      <c r="V24" s="44"/>
      <c r="W24" s="44"/>
      <c r="X24" s="44"/>
      <c r="Y24" s="71"/>
      <c r="Z24" s="37"/>
      <c r="AA24" s="38"/>
      <c r="AB24" s="37"/>
      <c r="AC24" s="37"/>
      <c r="AD24" s="37"/>
      <c r="AE24" s="71"/>
      <c r="AF24" s="37"/>
      <c r="AG24" s="38"/>
      <c r="AH24" s="37"/>
      <c r="AI24" s="37"/>
      <c r="AJ24" s="37"/>
      <c r="AK24" s="37"/>
      <c r="AL24" s="37"/>
      <c r="AM24" s="38"/>
      <c r="AN24" s="37"/>
      <c r="AO24" s="37"/>
      <c r="AP24" s="37"/>
      <c r="AS24" s="209"/>
    </row>
    <row r="25" spans="1:91" s="121" customFormat="1" ht="37.5" customHeight="1" thickBot="1" x14ac:dyDescent="0.35">
      <c r="A25" s="107" t="s">
        <v>238</v>
      </c>
      <c r="B25" s="108" t="s">
        <v>78</v>
      </c>
      <c r="C25" s="109" t="s">
        <v>295</v>
      </c>
      <c r="D25" s="254">
        <v>4236.4800000000005</v>
      </c>
      <c r="E25" s="86" t="s">
        <v>341</v>
      </c>
      <c r="F25" s="86">
        <f t="shared" si="0"/>
        <v>6778.3680000000004</v>
      </c>
      <c r="G25" s="165"/>
      <c r="H25" s="107" t="str">
        <f t="shared" si="55"/>
        <v>SK.PCGT-180</v>
      </c>
      <c r="I25" s="159" t="str">
        <f t="shared" si="55"/>
        <v>Панель царги для стола с греденцией/тумбой</v>
      </c>
      <c r="J25" s="109" t="str">
        <f t="shared" si="55"/>
        <v>1100х18х400</v>
      </c>
      <c r="K25" s="110">
        <v>1</v>
      </c>
      <c r="L25" s="111">
        <f>F74</f>
        <v>3201.12</v>
      </c>
      <c r="M25" s="213"/>
      <c r="N25" s="107" t="str">
        <f>$A$113</f>
        <v>АУ-01</v>
      </c>
      <c r="O25" s="159" t="str">
        <f>$B$113</f>
        <v>Комплект держателей царги стола</v>
      </c>
      <c r="P25" s="109"/>
      <c r="Q25" s="110">
        <v>1</v>
      </c>
      <c r="R25" s="111">
        <f>$F$113</f>
        <v>1035.3600000000001</v>
      </c>
      <c r="S25" s="71"/>
      <c r="T25" s="44"/>
      <c r="U25" s="83"/>
      <c r="V25" s="44"/>
      <c r="W25" s="44"/>
      <c r="X25" s="44"/>
      <c r="Y25" s="71"/>
      <c r="Z25" s="37"/>
      <c r="AA25" s="38"/>
      <c r="AB25" s="37"/>
      <c r="AC25" s="37"/>
      <c r="AD25" s="37"/>
      <c r="AE25" s="71"/>
      <c r="AF25" s="37"/>
      <c r="AG25" s="38"/>
      <c r="AH25" s="37"/>
      <c r="AI25" s="37"/>
      <c r="AJ25" s="37"/>
      <c r="AK25" s="37"/>
      <c r="AL25" s="37"/>
      <c r="AM25" s="38"/>
      <c r="AN25" s="37"/>
      <c r="AO25" s="37"/>
      <c r="AP25" s="37"/>
      <c r="AS25" s="209"/>
    </row>
    <row r="26" spans="1:91" s="121" customFormat="1" ht="37.5" customHeight="1" thickBot="1" x14ac:dyDescent="0.35">
      <c r="A26" s="74" t="s">
        <v>237</v>
      </c>
      <c r="B26" s="32" t="s">
        <v>78</v>
      </c>
      <c r="C26" s="33" t="s">
        <v>296</v>
      </c>
      <c r="D26" s="255">
        <v>4767.84</v>
      </c>
      <c r="E26" s="86" t="s">
        <v>340</v>
      </c>
      <c r="F26" s="86">
        <f t="shared" si="0"/>
        <v>7628.5439999999999</v>
      </c>
      <c r="G26" s="165"/>
      <c r="H26" s="74" t="str">
        <f t="shared" ref="H26:J26" si="56">A75</f>
        <v>SK.PCGT-200</v>
      </c>
      <c r="I26" s="157" t="str">
        <f t="shared" si="56"/>
        <v>Панель царги для стола с греденцией/тумбой</v>
      </c>
      <c r="J26" s="33" t="str">
        <f t="shared" si="56"/>
        <v>1300х18х400</v>
      </c>
      <c r="K26" s="41">
        <v>1</v>
      </c>
      <c r="L26" s="42">
        <f t="shared" ref="L26" si="57">F75</f>
        <v>3732.4800000000005</v>
      </c>
      <c r="M26" s="213"/>
      <c r="N26" s="74" t="str">
        <f>$A$113</f>
        <v>АУ-01</v>
      </c>
      <c r="O26" s="157" t="str">
        <f>$B$113</f>
        <v>Комплект держателей царги стола</v>
      </c>
      <c r="P26" s="33"/>
      <c r="Q26" s="41">
        <v>1</v>
      </c>
      <c r="R26" s="42">
        <f>$F$113</f>
        <v>1035.3600000000001</v>
      </c>
      <c r="S26" s="71"/>
      <c r="T26" s="44"/>
      <c r="U26" s="83"/>
      <c r="V26" s="44"/>
      <c r="W26" s="44"/>
      <c r="X26" s="44"/>
      <c r="Y26" s="71"/>
      <c r="Z26" s="37"/>
      <c r="AA26" s="38"/>
      <c r="AB26" s="37"/>
      <c r="AC26" s="37"/>
      <c r="AD26" s="37"/>
      <c r="AE26" s="71"/>
      <c r="AF26" s="37"/>
      <c r="AG26" s="38"/>
      <c r="AH26" s="37"/>
      <c r="AI26" s="37"/>
      <c r="AJ26" s="37"/>
      <c r="AK26" s="37"/>
      <c r="AL26" s="37"/>
      <c r="AM26" s="38"/>
      <c r="AN26" s="37"/>
      <c r="AO26" s="37"/>
      <c r="AP26" s="37"/>
      <c r="AS26" s="209"/>
    </row>
    <row r="27" spans="1:91" s="123" customFormat="1" ht="43.5" customHeight="1" x14ac:dyDescent="0.3">
      <c r="A27" s="88" t="s">
        <v>163</v>
      </c>
      <c r="B27" s="89" t="s">
        <v>104</v>
      </c>
      <c r="C27" s="90" t="s">
        <v>283</v>
      </c>
      <c r="D27" s="253">
        <v>18892.8</v>
      </c>
      <c r="E27" s="86" t="s">
        <v>416</v>
      </c>
      <c r="F27" s="86">
        <f t="shared" si="0"/>
        <v>30228.479999999996</v>
      </c>
      <c r="G27" s="165"/>
      <c r="H27" s="88" t="str">
        <f>A76</f>
        <v>SK.SBR-80</v>
      </c>
      <c r="I27" s="105" t="str">
        <f t="shared" ref="I27:J27" si="58">B76</f>
        <v>Столешница приставного элемента</v>
      </c>
      <c r="J27" s="90" t="str">
        <f t="shared" si="58"/>
        <v>800*600*25</v>
      </c>
      <c r="K27" s="100">
        <v>1</v>
      </c>
      <c r="L27" s="101">
        <f>F76</f>
        <v>2704.32</v>
      </c>
      <c r="M27" s="213"/>
      <c r="N27" s="88" t="str">
        <f>A101</f>
        <v>М-БОО.ОПР-60</v>
      </c>
      <c r="O27" s="105" t="str">
        <f>B101</f>
        <v>Опора приставного элемента О-образная завершающая 600мм</v>
      </c>
      <c r="P27" s="90" t="str">
        <f>C101</f>
        <v>600х60х718</v>
      </c>
      <c r="Q27" s="100">
        <v>1</v>
      </c>
      <c r="R27" s="101">
        <f>F101</f>
        <v>13043.52</v>
      </c>
      <c r="S27" s="71"/>
      <c r="T27" s="88" t="str">
        <f>A108</f>
        <v>БМ.КТП-80</v>
      </c>
      <c r="U27" s="105" t="str">
        <f>B108</f>
        <v>Комплект траверс приставного элемента L800мм</v>
      </c>
      <c r="V27" s="90" t="str">
        <f>C108</f>
        <v>947х100х43</v>
      </c>
      <c r="W27" s="100">
        <v>1</v>
      </c>
      <c r="X27" s="101">
        <f>F108</f>
        <v>3144.96</v>
      </c>
      <c r="Y27" s="71"/>
      <c r="Z27" s="71"/>
      <c r="AA27" s="113"/>
      <c r="AB27" s="71"/>
      <c r="AC27" s="71"/>
      <c r="AD27" s="71"/>
      <c r="AE27" s="71"/>
      <c r="AF27" s="71"/>
      <c r="AG27" s="113"/>
      <c r="AH27" s="71"/>
      <c r="AI27" s="71"/>
      <c r="AJ27" s="71"/>
      <c r="AK27" s="71"/>
      <c r="AL27" s="71"/>
      <c r="AM27" s="113"/>
      <c r="AN27" s="71"/>
      <c r="AO27" s="71"/>
      <c r="AP27" s="71"/>
      <c r="AQ27" s="122"/>
      <c r="AR27" s="122"/>
      <c r="AS27" s="210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</row>
    <row r="28" spans="1:91" s="123" customFormat="1" ht="43.5" customHeight="1" thickBot="1" x14ac:dyDescent="0.35">
      <c r="A28" s="91" t="s">
        <v>164</v>
      </c>
      <c r="B28" s="92" t="s">
        <v>105</v>
      </c>
      <c r="C28" s="93" t="s">
        <v>284</v>
      </c>
      <c r="D28" s="256">
        <v>24343.199999999997</v>
      </c>
      <c r="E28" s="86" t="s">
        <v>415</v>
      </c>
      <c r="F28" s="86">
        <f t="shared" si="0"/>
        <v>38949.119999999995</v>
      </c>
      <c r="G28" s="165"/>
      <c r="H28" s="91" t="str">
        <f>A77</f>
        <v>SK.SBR-140</v>
      </c>
      <c r="I28" s="160" t="str">
        <f t="shared" ref="I28:I30" si="59">B77</f>
        <v>Столешница приставного элемента</v>
      </c>
      <c r="J28" s="93" t="str">
        <f t="shared" ref="J28:J30" si="60">C77</f>
        <v>1400х600х25</v>
      </c>
      <c r="K28" s="118">
        <v>1</v>
      </c>
      <c r="L28" s="119">
        <f>F77</f>
        <v>4413.6000000000004</v>
      </c>
      <c r="M28" s="213"/>
      <c r="N28" s="94" t="str">
        <f>A101</f>
        <v>М-БОО.ОПР-60</v>
      </c>
      <c r="O28" s="106" t="str">
        <f>B101</f>
        <v>Опора приставного элемента О-образная завершающая 600мм</v>
      </c>
      <c r="P28" s="96" t="str">
        <f>C101</f>
        <v>600х60х718</v>
      </c>
      <c r="Q28" s="103">
        <v>1</v>
      </c>
      <c r="R28" s="104">
        <f>F101</f>
        <v>13043.52</v>
      </c>
      <c r="S28" s="71"/>
      <c r="T28" s="94" t="str">
        <f>A109</f>
        <v>SK.TP-140K</v>
      </c>
      <c r="U28" s="106" t="str">
        <f t="shared" ref="U28" si="61">B109</f>
        <v>Комплект траверс приставного элемента L1400мм</v>
      </c>
      <c r="V28" s="96" t="str">
        <f t="shared" ref="V28" si="62">C109</f>
        <v>1547х100х43</v>
      </c>
      <c r="W28" s="103">
        <v>1</v>
      </c>
      <c r="X28" s="104">
        <f>F109</f>
        <v>6886.08</v>
      </c>
      <c r="Y28" s="71"/>
      <c r="Z28" s="71"/>
      <c r="AA28" s="113"/>
      <c r="AB28" s="71"/>
      <c r="AC28" s="71"/>
      <c r="AD28" s="71"/>
      <c r="AE28" s="71"/>
      <c r="AF28" s="71"/>
      <c r="AG28" s="113"/>
      <c r="AH28" s="71"/>
      <c r="AI28" s="71"/>
      <c r="AJ28" s="71"/>
      <c r="AK28" s="71"/>
      <c r="AL28" s="71"/>
      <c r="AM28" s="113"/>
      <c r="AN28" s="71"/>
      <c r="AO28" s="71"/>
      <c r="AP28" s="71"/>
      <c r="AQ28" s="122"/>
      <c r="AR28" s="122"/>
      <c r="AS28" s="210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</row>
    <row r="29" spans="1:91" s="121" customFormat="1" ht="30.75" customHeight="1" x14ac:dyDescent="0.3">
      <c r="A29" s="124" t="s">
        <v>165</v>
      </c>
      <c r="B29" s="125" t="s">
        <v>67</v>
      </c>
      <c r="C29" s="40" t="s">
        <v>38</v>
      </c>
      <c r="D29" s="257">
        <v>14364</v>
      </c>
      <c r="E29" s="86" t="s">
        <v>395</v>
      </c>
      <c r="F29" s="86">
        <f t="shared" si="0"/>
        <v>22982.400000000001</v>
      </c>
      <c r="G29" s="165"/>
      <c r="H29" s="126" t="str">
        <f>A78</f>
        <v>O.KGB-1 (R)/(L)</v>
      </c>
      <c r="I29" s="125" t="str">
        <f t="shared" si="59"/>
        <v>Каркас гардероба узкого</v>
      </c>
      <c r="J29" s="41" t="str">
        <f t="shared" si="60"/>
        <v>560х420х1977</v>
      </c>
      <c r="K29" s="41">
        <v>1</v>
      </c>
      <c r="L29" s="42">
        <f>F78</f>
        <v>8461.44</v>
      </c>
      <c r="M29" s="213"/>
      <c r="N29" s="57" t="str">
        <f>A82</f>
        <v>SK.DG-1 (U)</v>
      </c>
      <c r="O29" s="157" t="str">
        <f t="shared" ref="O29:P30" si="63">B82</f>
        <v>Фасад ЛДСП для гардероба узкого (универсальный)</v>
      </c>
      <c r="P29" s="41" t="str">
        <f t="shared" si="63"/>
        <v>555х18х1920</v>
      </c>
      <c r="Q29" s="41">
        <v>1</v>
      </c>
      <c r="R29" s="42">
        <f>F82</f>
        <v>5902.5599999999995</v>
      </c>
      <c r="S29" s="37"/>
      <c r="T29" s="39"/>
      <c r="U29" s="87"/>
      <c r="V29" s="39"/>
      <c r="W29" s="39"/>
      <c r="X29" s="39"/>
      <c r="Y29" s="37"/>
      <c r="Z29" s="37"/>
      <c r="AA29" s="38"/>
      <c r="AB29" s="37"/>
      <c r="AC29" s="37"/>
      <c r="AD29" s="37"/>
      <c r="AE29" s="37"/>
      <c r="AF29" s="37"/>
      <c r="AG29" s="38"/>
      <c r="AH29" s="37"/>
      <c r="AI29" s="37"/>
      <c r="AJ29" s="37"/>
      <c r="AK29" s="37"/>
      <c r="AL29" s="37"/>
      <c r="AM29" s="38"/>
      <c r="AN29" s="37"/>
      <c r="AO29" s="37"/>
      <c r="AP29" s="37"/>
      <c r="AS29" s="209"/>
    </row>
    <row r="30" spans="1:91" s="121" customFormat="1" ht="37.5" customHeight="1" thickBot="1" x14ac:dyDescent="0.35">
      <c r="A30" s="127" t="s">
        <v>166</v>
      </c>
      <c r="B30" s="128" t="s">
        <v>39</v>
      </c>
      <c r="C30" s="53" t="s">
        <v>37</v>
      </c>
      <c r="D30" s="258">
        <v>22393.440000000002</v>
      </c>
      <c r="E30" s="86" t="s">
        <v>396</v>
      </c>
      <c r="F30" s="86">
        <f t="shared" si="0"/>
        <v>35829.504000000001</v>
      </c>
      <c r="G30" s="165"/>
      <c r="H30" s="58" t="str">
        <f>A79</f>
        <v>O.KGB-4</v>
      </c>
      <c r="I30" s="61" t="str">
        <f t="shared" si="59"/>
        <v>Каркас гардероба широкого</v>
      </c>
      <c r="J30" s="46" t="str">
        <f t="shared" si="60"/>
        <v>800х420х1977</v>
      </c>
      <c r="K30" s="46">
        <v>1</v>
      </c>
      <c r="L30" s="47">
        <f>F79</f>
        <v>12909.599999999999</v>
      </c>
      <c r="M30" s="213"/>
      <c r="N30" s="60" t="str">
        <f>A83</f>
        <v>SK.D-1 (U)</v>
      </c>
      <c r="O30" s="81" t="str">
        <f t="shared" si="63"/>
        <v>Фасад ЛДСП высокий (универсальный)</v>
      </c>
      <c r="P30" s="54" t="str">
        <f t="shared" si="63"/>
        <v>396х18х1920</v>
      </c>
      <c r="Q30" s="54">
        <v>2</v>
      </c>
      <c r="R30" s="55">
        <f>F83</f>
        <v>4741.92</v>
      </c>
      <c r="S30" s="71"/>
      <c r="T30" s="39"/>
      <c r="U30" s="87"/>
      <c r="V30" s="39"/>
      <c r="W30" s="39"/>
      <c r="X30" s="39"/>
      <c r="Y30" s="37"/>
      <c r="Z30" s="37"/>
      <c r="AA30" s="38"/>
      <c r="AB30" s="37"/>
      <c r="AC30" s="37"/>
      <c r="AD30" s="37"/>
      <c r="AE30" s="71"/>
      <c r="AF30" s="37"/>
      <c r="AG30" s="38"/>
      <c r="AH30" s="37"/>
      <c r="AI30" s="37"/>
      <c r="AJ30" s="37"/>
      <c r="AK30" s="37"/>
      <c r="AL30" s="37"/>
      <c r="AM30" s="38"/>
      <c r="AN30" s="37"/>
      <c r="AO30" s="37"/>
      <c r="AP30" s="37"/>
      <c r="AS30" s="209"/>
    </row>
    <row r="31" spans="1:91" s="121" customFormat="1" ht="44.25" customHeight="1" thickBot="1" x14ac:dyDescent="0.35">
      <c r="A31" s="129" t="s">
        <v>167</v>
      </c>
      <c r="B31" s="130" t="s">
        <v>40</v>
      </c>
      <c r="C31" s="100" t="s">
        <v>37</v>
      </c>
      <c r="D31" s="259">
        <v>17061.12</v>
      </c>
      <c r="E31" s="86" t="s">
        <v>410</v>
      </c>
      <c r="F31" s="86">
        <f t="shared" si="0"/>
        <v>27297.791999999998</v>
      </c>
      <c r="G31" s="165"/>
      <c r="H31" s="150" t="str">
        <f>$A$80</f>
        <v>O.ST-1</v>
      </c>
      <c r="I31" s="161" t="str">
        <f>$B$80</f>
        <v>Стеллаж высокий широкий</v>
      </c>
      <c r="J31" s="151" t="str">
        <f>$C$80</f>
        <v>800х420х1977</v>
      </c>
      <c r="K31" s="151">
        <v>1</v>
      </c>
      <c r="L31" s="152">
        <f>$F$80</f>
        <v>12173.76</v>
      </c>
      <c r="M31" s="213"/>
      <c r="N31" s="148" t="str">
        <f>A86</f>
        <v>SK.D-3 (L)</v>
      </c>
      <c r="O31" s="105" t="str">
        <f t="shared" ref="O31:P31" si="64">B86</f>
        <v>Фасад ЛДСП низкий левый</v>
      </c>
      <c r="P31" s="100" t="str">
        <f t="shared" si="64"/>
        <v>396х18х766</v>
      </c>
      <c r="Q31" s="100">
        <v>1</v>
      </c>
      <c r="R31" s="101">
        <f>F86</f>
        <v>2443.6799999999998</v>
      </c>
      <c r="S31" s="37"/>
      <c r="T31" s="154" t="str">
        <f>A87</f>
        <v>SK.D-3 (R)</v>
      </c>
      <c r="U31" s="75" t="str">
        <f t="shared" ref="U31:V31" si="65">B87</f>
        <v>Фасад ЛДСП низкий правый</v>
      </c>
      <c r="V31" s="155" t="str">
        <f t="shared" si="65"/>
        <v>396х18х766</v>
      </c>
      <c r="W31" s="155">
        <v>1</v>
      </c>
      <c r="X31" s="156">
        <f>F87</f>
        <v>2443.6799999999998</v>
      </c>
      <c r="Y31" s="37"/>
      <c r="Z31" s="37"/>
      <c r="AA31" s="38"/>
      <c r="AB31" s="37"/>
      <c r="AC31" s="37"/>
      <c r="AD31" s="37"/>
      <c r="AE31" s="37"/>
      <c r="AF31" s="37"/>
      <c r="AG31" s="38"/>
      <c r="AH31" s="37"/>
      <c r="AI31" s="37"/>
      <c r="AJ31" s="37"/>
      <c r="AK31" s="37"/>
      <c r="AL31" s="37"/>
      <c r="AM31" s="38"/>
      <c r="AN31" s="37"/>
      <c r="AO31" s="37"/>
      <c r="AP31" s="37"/>
      <c r="AS31" s="209"/>
    </row>
    <row r="32" spans="1:91" s="121" customFormat="1" ht="44.25" customHeight="1" thickBot="1" x14ac:dyDescent="0.35">
      <c r="A32" s="129" t="s">
        <v>277</v>
      </c>
      <c r="B32" s="130" t="s">
        <v>279</v>
      </c>
      <c r="C32" s="100" t="s">
        <v>37</v>
      </c>
      <c r="D32" s="259">
        <v>37028.159999999996</v>
      </c>
      <c r="E32" s="86" t="s">
        <v>345</v>
      </c>
      <c r="F32" s="86">
        <f t="shared" si="0"/>
        <v>59245.055999999997</v>
      </c>
      <c r="G32" s="165"/>
      <c r="H32" s="150" t="str">
        <f>$A$80</f>
        <v>O.ST-1</v>
      </c>
      <c r="I32" s="161" t="str">
        <f>$B$80</f>
        <v>Стеллаж высокий широкий</v>
      </c>
      <c r="J32" s="151" t="str">
        <f>$C$80</f>
        <v>800х420х1977</v>
      </c>
      <c r="K32" s="151">
        <v>1</v>
      </c>
      <c r="L32" s="152">
        <f>$F$80</f>
        <v>12173.76</v>
      </c>
      <c r="M32" s="213"/>
      <c r="N32" s="148" t="str">
        <f>A86</f>
        <v>SK.D-3 (L)</v>
      </c>
      <c r="O32" s="105" t="str">
        <f t="shared" ref="O32:P32" si="66">B86</f>
        <v>Фасад ЛДСП низкий левый</v>
      </c>
      <c r="P32" s="100" t="str">
        <f t="shared" si="66"/>
        <v>396х18х766</v>
      </c>
      <c r="Q32" s="100">
        <v>1</v>
      </c>
      <c r="R32" s="101">
        <f>F86</f>
        <v>2443.6799999999998</v>
      </c>
      <c r="S32" s="37"/>
      <c r="T32" s="154" t="str">
        <f>A87</f>
        <v>SK.D-3 (R)</v>
      </c>
      <c r="U32" s="75" t="str">
        <f t="shared" ref="U32:V32" si="67">B87</f>
        <v>Фасад ЛДСП низкий правый</v>
      </c>
      <c r="V32" s="155" t="str">
        <f t="shared" si="67"/>
        <v>396х18х766</v>
      </c>
      <c r="W32" s="155">
        <v>1</v>
      </c>
      <c r="X32" s="156">
        <f>F87</f>
        <v>2443.6799999999998</v>
      </c>
      <c r="Y32" s="37"/>
      <c r="Z32" s="154" t="str">
        <f>A90</f>
        <v>SK.SR-2 R (L) white</v>
      </c>
      <c r="AA32" s="75" t="str">
        <f t="shared" ref="AA32:AB32" si="68">B90</f>
        <v>Фасад стекло в раме средний лакобель белый левый</v>
      </c>
      <c r="AB32" s="155" t="str">
        <f t="shared" si="68"/>
        <v>396х20х1150</v>
      </c>
      <c r="AC32" s="155">
        <v>1</v>
      </c>
      <c r="AD32" s="156">
        <f>F90</f>
        <v>9983.52</v>
      </c>
      <c r="AE32" s="37"/>
      <c r="AF32" s="148" t="str">
        <f>A91</f>
        <v>SK.SR-2 R (R) white</v>
      </c>
      <c r="AG32" s="129" t="str">
        <f t="shared" ref="AG32:AH32" si="69">B91</f>
        <v>Фасад стекло в раме средний лакобель белый правый</v>
      </c>
      <c r="AH32" s="148" t="str">
        <f t="shared" si="69"/>
        <v>396х20х1150</v>
      </c>
      <c r="AI32" s="100">
        <v>1</v>
      </c>
      <c r="AJ32" s="101">
        <f>F91</f>
        <v>9983.52</v>
      </c>
      <c r="AK32" s="37"/>
      <c r="AL32" s="37"/>
      <c r="AM32" s="38"/>
      <c r="AN32" s="37"/>
      <c r="AO32" s="37"/>
      <c r="AP32" s="37"/>
      <c r="AS32" s="209"/>
    </row>
    <row r="33" spans="1:45" s="121" customFormat="1" ht="44.25" customHeight="1" thickBot="1" x14ac:dyDescent="0.35">
      <c r="A33" s="129" t="s">
        <v>278</v>
      </c>
      <c r="B33" s="130" t="s">
        <v>280</v>
      </c>
      <c r="C33" s="100" t="s">
        <v>37</v>
      </c>
      <c r="D33" s="259">
        <v>37028.159999999996</v>
      </c>
      <c r="E33" s="86" t="s">
        <v>425</v>
      </c>
      <c r="F33" s="86">
        <f t="shared" si="0"/>
        <v>59245.055999999997</v>
      </c>
      <c r="G33" s="165"/>
      <c r="H33" s="150" t="str">
        <f>$A$80</f>
        <v>O.ST-1</v>
      </c>
      <c r="I33" s="161" t="str">
        <f>$B$80</f>
        <v>Стеллаж высокий широкий</v>
      </c>
      <c r="J33" s="151" t="str">
        <f>$C$80</f>
        <v>800х420х1977</v>
      </c>
      <c r="K33" s="151">
        <v>1</v>
      </c>
      <c r="L33" s="152">
        <f>$F$80</f>
        <v>12173.76</v>
      </c>
      <c r="M33" s="213"/>
      <c r="N33" s="148" t="str">
        <f>A86</f>
        <v>SK.D-3 (L)</v>
      </c>
      <c r="O33" s="105" t="str">
        <f t="shared" ref="O33" si="70">B87</f>
        <v>Фасад ЛДСП низкий правый</v>
      </c>
      <c r="P33" s="100" t="str">
        <f t="shared" ref="P33" si="71">C87</f>
        <v>396х18х766</v>
      </c>
      <c r="Q33" s="100">
        <v>1</v>
      </c>
      <c r="R33" s="101">
        <f>F86</f>
        <v>2443.6799999999998</v>
      </c>
      <c r="S33" s="37"/>
      <c r="T33" s="154" t="str">
        <f>A87</f>
        <v>SK.D-3 (R)</v>
      </c>
      <c r="U33" s="75" t="str">
        <f t="shared" ref="U33:V33" si="72">B87</f>
        <v>Фасад ЛДСП низкий правый</v>
      </c>
      <c r="V33" s="155" t="str">
        <f t="shared" si="72"/>
        <v>396х18х766</v>
      </c>
      <c r="W33" s="155">
        <v>1</v>
      </c>
      <c r="X33" s="156">
        <f>F87</f>
        <v>2443.6799999999998</v>
      </c>
      <c r="Y33" s="37"/>
      <c r="Z33" s="154" t="str">
        <f>A92</f>
        <v>SK.SR-2 R (L) black</v>
      </c>
      <c r="AA33" s="75" t="str">
        <f t="shared" ref="AA33:AB33" si="73">B92</f>
        <v>Фасад стекло в раме средний лакобель черный левый</v>
      </c>
      <c r="AB33" s="155" t="str">
        <f t="shared" si="73"/>
        <v>396х20х1150</v>
      </c>
      <c r="AC33" s="155">
        <v>1</v>
      </c>
      <c r="AD33" s="156">
        <f>F92</f>
        <v>9983.52</v>
      </c>
      <c r="AE33" s="37"/>
      <c r="AF33" s="148" t="str">
        <f>A93</f>
        <v>SK.SR-2 R (R) black</v>
      </c>
      <c r="AG33" s="129" t="str">
        <f t="shared" ref="AG33:AH33" si="74">B93</f>
        <v>Фасад стекло в раме средний лакобель черный правый</v>
      </c>
      <c r="AH33" s="148" t="str">
        <f t="shared" si="74"/>
        <v>396х20х1150</v>
      </c>
      <c r="AI33" s="100">
        <v>1</v>
      </c>
      <c r="AJ33" s="101">
        <f>F93</f>
        <v>9983.52</v>
      </c>
      <c r="AK33" s="37"/>
      <c r="AL33" s="37"/>
      <c r="AM33" s="38"/>
      <c r="AN33" s="37"/>
      <c r="AO33" s="37"/>
      <c r="AP33" s="37"/>
      <c r="AS33" s="209"/>
    </row>
    <row r="34" spans="1:45" s="121" customFormat="1" ht="44.25" customHeight="1" x14ac:dyDescent="0.3">
      <c r="A34" s="131" t="s">
        <v>168</v>
      </c>
      <c r="B34" s="132" t="s">
        <v>36</v>
      </c>
      <c r="C34" s="133" t="s">
        <v>37</v>
      </c>
      <c r="D34" s="260">
        <v>21657.599999999999</v>
      </c>
      <c r="E34" s="86" t="s">
        <v>411</v>
      </c>
      <c r="F34" s="86">
        <f t="shared" si="0"/>
        <v>34652.159999999996</v>
      </c>
      <c r="G34" s="165"/>
      <c r="H34" s="153" t="str">
        <f t="shared" ref="H34:H36" si="75">$A$80</f>
        <v>O.ST-1</v>
      </c>
      <c r="I34" s="162" t="str">
        <f t="shared" ref="I34:I36" si="76">$B$80</f>
        <v>Стеллаж высокий широкий</v>
      </c>
      <c r="J34" s="133" t="str">
        <f t="shared" ref="J34:J36" si="77">$C$80</f>
        <v>800х420х1977</v>
      </c>
      <c r="K34" s="133">
        <v>1</v>
      </c>
      <c r="L34" s="120">
        <f t="shared" ref="L34:L36" si="78">$F$80</f>
        <v>12173.76</v>
      </c>
      <c r="M34" s="213"/>
      <c r="N34" s="153" t="str">
        <f>A83</f>
        <v>SK.D-1 (U)</v>
      </c>
      <c r="O34" s="162" t="str">
        <f t="shared" ref="O34:P34" si="79">B83</f>
        <v>Фасад ЛДСП высокий (универсальный)</v>
      </c>
      <c r="P34" s="133" t="str">
        <f t="shared" si="79"/>
        <v>396х18х1920</v>
      </c>
      <c r="Q34" s="133">
        <v>2</v>
      </c>
      <c r="R34" s="120">
        <f>F83</f>
        <v>4741.92</v>
      </c>
      <c r="S34" s="37"/>
      <c r="T34" s="39"/>
      <c r="U34" s="87"/>
      <c r="V34" s="39"/>
      <c r="W34" s="39"/>
      <c r="X34" s="39"/>
      <c r="Y34" s="37"/>
      <c r="Z34" s="37"/>
      <c r="AA34" s="38"/>
      <c r="AB34" s="37"/>
      <c r="AC34" s="37"/>
      <c r="AD34" s="37"/>
      <c r="AE34" s="37"/>
      <c r="AF34" s="37"/>
      <c r="AG34" s="38"/>
      <c r="AH34" s="37"/>
      <c r="AI34" s="37"/>
      <c r="AJ34" s="37"/>
      <c r="AK34" s="37"/>
      <c r="AL34" s="37"/>
      <c r="AM34" s="38"/>
      <c r="AN34" s="37"/>
      <c r="AO34" s="37"/>
      <c r="AP34" s="37"/>
      <c r="AS34" s="209"/>
    </row>
    <row r="35" spans="1:45" s="121" customFormat="1" ht="44.25" customHeight="1" x14ac:dyDescent="0.3">
      <c r="A35" s="131" t="s">
        <v>169</v>
      </c>
      <c r="B35" s="132" t="s">
        <v>44</v>
      </c>
      <c r="C35" s="133" t="s">
        <v>37</v>
      </c>
      <c r="D35" s="260">
        <v>42546.240000000005</v>
      </c>
      <c r="E35" s="86" t="s">
        <v>420</v>
      </c>
      <c r="F35" s="86">
        <f t="shared" si="0"/>
        <v>68073.984000000011</v>
      </c>
      <c r="G35" s="165"/>
      <c r="H35" s="153" t="str">
        <f t="shared" si="75"/>
        <v>O.ST-1</v>
      </c>
      <c r="I35" s="162" t="str">
        <f t="shared" si="76"/>
        <v>Стеллаж высокий широкий</v>
      </c>
      <c r="J35" s="133" t="str">
        <f t="shared" si="77"/>
        <v>800х420х1977</v>
      </c>
      <c r="K35" s="133">
        <v>1</v>
      </c>
      <c r="L35" s="120">
        <f t="shared" si="78"/>
        <v>12173.76</v>
      </c>
      <c r="M35" s="213"/>
      <c r="N35" s="153" t="str">
        <f>A88</f>
        <v>SK.SR-1 R (U) white</v>
      </c>
      <c r="O35" s="162" t="str">
        <f t="shared" ref="O35:P35" si="80">B88</f>
        <v>Фасад стекло в раме высокий лакобель белый (универсальный)</v>
      </c>
      <c r="P35" s="133" t="str">
        <f t="shared" si="80"/>
        <v>396х20х1920</v>
      </c>
      <c r="Q35" s="133">
        <v>2</v>
      </c>
      <c r="R35" s="120">
        <f>F88</f>
        <v>15186.239999999998</v>
      </c>
      <c r="S35" s="37"/>
      <c r="T35" s="39"/>
      <c r="U35" s="87"/>
      <c r="V35" s="39"/>
      <c r="W35" s="39"/>
      <c r="X35" s="39"/>
      <c r="Y35" s="37"/>
      <c r="Z35" s="37"/>
      <c r="AA35" s="38"/>
      <c r="AB35" s="37"/>
      <c r="AC35" s="37"/>
      <c r="AD35" s="37"/>
      <c r="AE35" s="37"/>
      <c r="AF35" s="37"/>
      <c r="AG35" s="38"/>
      <c r="AH35" s="37"/>
      <c r="AI35" s="37"/>
      <c r="AJ35" s="37"/>
      <c r="AK35" s="37"/>
      <c r="AL35" s="37"/>
      <c r="AM35" s="38"/>
      <c r="AN35" s="37"/>
      <c r="AO35" s="37"/>
      <c r="AP35" s="37"/>
      <c r="AS35" s="209"/>
    </row>
    <row r="36" spans="1:45" s="121" customFormat="1" ht="44.25" customHeight="1" thickBot="1" x14ac:dyDescent="0.35">
      <c r="A36" s="131" t="s">
        <v>170</v>
      </c>
      <c r="B36" s="132" t="s">
        <v>45</v>
      </c>
      <c r="C36" s="133" t="s">
        <v>37</v>
      </c>
      <c r="D36" s="260">
        <v>42546.240000000005</v>
      </c>
      <c r="E36" s="86" t="s">
        <v>419</v>
      </c>
      <c r="F36" s="86">
        <f t="shared" si="0"/>
        <v>68073.984000000011</v>
      </c>
      <c r="G36" s="165"/>
      <c r="H36" s="153" t="str">
        <f t="shared" si="75"/>
        <v>O.ST-1</v>
      </c>
      <c r="I36" s="162" t="str">
        <f t="shared" si="76"/>
        <v>Стеллаж высокий широкий</v>
      </c>
      <c r="J36" s="133" t="str">
        <f t="shared" si="77"/>
        <v>800х420х1977</v>
      </c>
      <c r="K36" s="133">
        <v>1</v>
      </c>
      <c r="L36" s="120">
        <f t="shared" si="78"/>
        <v>12173.76</v>
      </c>
      <c r="M36" s="213"/>
      <c r="N36" s="153" t="str">
        <f>A89</f>
        <v>SK.SR-1 R (U) black</v>
      </c>
      <c r="O36" s="162" t="str">
        <f t="shared" ref="O36:P36" si="81">B89</f>
        <v>Фасад стекло в раме высокий лакобель черный (универсальный)</v>
      </c>
      <c r="P36" s="133" t="str">
        <f t="shared" si="81"/>
        <v>396х20х1920</v>
      </c>
      <c r="Q36" s="133">
        <v>2</v>
      </c>
      <c r="R36" s="120">
        <f>F89</f>
        <v>15186.239999999998</v>
      </c>
      <c r="S36" s="37"/>
      <c r="T36" s="39"/>
      <c r="U36" s="87"/>
      <c r="V36" s="39"/>
      <c r="W36" s="39"/>
      <c r="X36" s="39"/>
      <c r="Y36" s="37"/>
      <c r="Z36" s="37"/>
      <c r="AA36" s="38"/>
      <c r="AB36" s="37"/>
      <c r="AC36" s="37"/>
      <c r="AD36" s="37"/>
      <c r="AE36" s="37"/>
      <c r="AF36" s="37"/>
      <c r="AG36" s="38"/>
      <c r="AH36" s="37"/>
      <c r="AI36" s="37"/>
      <c r="AJ36" s="37"/>
      <c r="AK36" s="37"/>
      <c r="AL36" s="37"/>
      <c r="AM36" s="38"/>
      <c r="AN36" s="37"/>
      <c r="AO36" s="37"/>
      <c r="AP36" s="37"/>
      <c r="AS36" s="209"/>
    </row>
    <row r="37" spans="1:45" s="121" customFormat="1" ht="44.25" customHeight="1" x14ac:dyDescent="0.3">
      <c r="A37" s="131" t="s">
        <v>171</v>
      </c>
      <c r="B37" s="132" t="s">
        <v>41</v>
      </c>
      <c r="C37" s="133" t="s">
        <v>42</v>
      </c>
      <c r="D37" s="260">
        <v>13027.68</v>
      </c>
      <c r="E37" s="86" t="s">
        <v>412</v>
      </c>
      <c r="F37" s="86">
        <f t="shared" si="0"/>
        <v>20844.288</v>
      </c>
      <c r="G37" s="165"/>
      <c r="H37" s="153" t="str">
        <f>$A$81</f>
        <v>O.ST-2</v>
      </c>
      <c r="I37" s="162" t="str">
        <f>$B$81</f>
        <v>Стеллаж средний широкий</v>
      </c>
      <c r="J37" s="133" t="str">
        <f>$C$81</f>
        <v>800х420х1207</v>
      </c>
      <c r="K37" s="133">
        <v>1</v>
      </c>
      <c r="L37" s="120">
        <f>$F$81</f>
        <v>8140.32</v>
      </c>
      <c r="M37" s="213"/>
      <c r="N37" s="153" t="str">
        <f>A86</f>
        <v>SK.D-3 (L)</v>
      </c>
      <c r="O37" s="162" t="str">
        <f t="shared" ref="O37:P37" si="82">B86</f>
        <v>Фасад ЛДСП низкий левый</v>
      </c>
      <c r="P37" s="133" t="str">
        <f t="shared" si="82"/>
        <v>396х18х766</v>
      </c>
      <c r="Q37" s="133">
        <v>1</v>
      </c>
      <c r="R37" s="120">
        <f>F86</f>
        <v>2443.6799999999998</v>
      </c>
      <c r="S37" s="37"/>
      <c r="T37" s="148" t="str">
        <f>A87</f>
        <v>SK.D-3 (R)</v>
      </c>
      <c r="U37" s="105" t="str">
        <f t="shared" ref="U37:V37" si="83">B87</f>
        <v>Фасад ЛДСП низкий правый</v>
      </c>
      <c r="V37" s="100" t="str">
        <f t="shared" si="83"/>
        <v>396х18х766</v>
      </c>
      <c r="W37" s="100">
        <v>1</v>
      </c>
      <c r="X37" s="101">
        <f>F87</f>
        <v>2443.6799999999998</v>
      </c>
      <c r="Y37" s="37"/>
      <c r="Z37" s="37"/>
      <c r="AA37" s="38"/>
      <c r="AB37" s="37"/>
      <c r="AC37" s="37"/>
      <c r="AD37" s="37"/>
      <c r="AE37" s="37"/>
      <c r="AF37" s="37"/>
      <c r="AG37" s="38"/>
      <c r="AH37" s="37"/>
      <c r="AI37" s="37"/>
      <c r="AJ37" s="37"/>
      <c r="AK37" s="37"/>
      <c r="AL37" s="37"/>
      <c r="AM37" s="38"/>
      <c r="AN37" s="37"/>
      <c r="AO37" s="37"/>
      <c r="AP37" s="37"/>
      <c r="AS37" s="209"/>
    </row>
    <row r="38" spans="1:45" s="121" customFormat="1" ht="44.25" customHeight="1" x14ac:dyDescent="0.3">
      <c r="A38" s="131" t="s">
        <v>172</v>
      </c>
      <c r="B38" s="132" t="s">
        <v>76</v>
      </c>
      <c r="C38" s="133" t="s">
        <v>42</v>
      </c>
      <c r="D38" s="260">
        <v>24026.400000000001</v>
      </c>
      <c r="E38" s="86" t="s">
        <v>422</v>
      </c>
      <c r="F38" s="86">
        <f t="shared" si="0"/>
        <v>38442.240000000005</v>
      </c>
      <c r="G38" s="165"/>
      <c r="H38" s="153" t="str">
        <f t="shared" ref="H38:H42" si="84">$A$81</f>
        <v>O.ST-2</v>
      </c>
      <c r="I38" s="162" t="str">
        <f t="shared" ref="I38:I42" si="85">$B$81</f>
        <v>Стеллаж средний широкий</v>
      </c>
      <c r="J38" s="133" t="str">
        <f t="shared" ref="J38:J42" si="86">$C$81</f>
        <v>800х420х1207</v>
      </c>
      <c r="K38" s="133">
        <v>1</v>
      </c>
      <c r="L38" s="120">
        <f t="shared" ref="L38:L42" si="87">$F$81</f>
        <v>8140.32</v>
      </c>
      <c r="M38" s="213"/>
      <c r="N38" s="153" t="str">
        <f>A94</f>
        <v>SK.SR-3 R (L) white</v>
      </c>
      <c r="O38" s="162" t="str">
        <f t="shared" ref="O38:P38" si="88">B94</f>
        <v>Фасад стекло в раме низкий лакобель белый левый</v>
      </c>
      <c r="P38" s="133" t="str">
        <f t="shared" si="88"/>
        <v>396х20х766</v>
      </c>
      <c r="Q38" s="133">
        <v>1</v>
      </c>
      <c r="R38" s="120">
        <f>F94</f>
        <v>7943.0400000000009</v>
      </c>
      <c r="S38" s="37"/>
      <c r="T38" s="153" t="str">
        <f>A95</f>
        <v>SK.SR-3 R (R) white</v>
      </c>
      <c r="U38" s="162" t="str">
        <f>B95</f>
        <v>Фасад стекло в раме низкий лакобель белый правый</v>
      </c>
      <c r="V38" s="133" t="str">
        <f>C95</f>
        <v>396х20х766</v>
      </c>
      <c r="W38" s="133">
        <v>1</v>
      </c>
      <c r="X38" s="120">
        <f>F95</f>
        <v>7943.0400000000009</v>
      </c>
      <c r="Y38" s="37"/>
      <c r="Z38" s="37"/>
      <c r="AA38" s="38"/>
      <c r="AB38" s="37"/>
      <c r="AC38" s="37"/>
      <c r="AD38" s="37"/>
      <c r="AE38" s="37"/>
      <c r="AF38" s="37"/>
      <c r="AG38" s="38"/>
      <c r="AH38" s="37"/>
      <c r="AI38" s="37"/>
      <c r="AJ38" s="37"/>
      <c r="AK38" s="37"/>
      <c r="AL38" s="37"/>
      <c r="AM38" s="38"/>
      <c r="AN38" s="37"/>
      <c r="AO38" s="37"/>
      <c r="AP38" s="37"/>
      <c r="AS38" s="209"/>
    </row>
    <row r="39" spans="1:45" s="121" customFormat="1" ht="44.25" customHeight="1" x14ac:dyDescent="0.3">
      <c r="A39" s="131" t="s">
        <v>173</v>
      </c>
      <c r="B39" s="132" t="s">
        <v>116</v>
      </c>
      <c r="C39" s="133" t="s">
        <v>42</v>
      </c>
      <c r="D39" s="260">
        <v>24026.400000000001</v>
      </c>
      <c r="E39" s="86" t="s">
        <v>421</v>
      </c>
      <c r="F39" s="86">
        <f t="shared" si="0"/>
        <v>38442.240000000005</v>
      </c>
      <c r="G39" s="165"/>
      <c r="H39" s="153" t="str">
        <f t="shared" si="84"/>
        <v>O.ST-2</v>
      </c>
      <c r="I39" s="162" t="str">
        <f t="shared" si="85"/>
        <v>Стеллаж средний широкий</v>
      </c>
      <c r="J39" s="133" t="str">
        <f t="shared" si="86"/>
        <v>800х420х1207</v>
      </c>
      <c r="K39" s="133">
        <v>1</v>
      </c>
      <c r="L39" s="120">
        <f t="shared" si="87"/>
        <v>8140.32</v>
      </c>
      <c r="M39" s="213"/>
      <c r="N39" s="153" t="str">
        <f>A96</f>
        <v>SK.SR-3 R (L) black</v>
      </c>
      <c r="O39" s="162" t="str">
        <f>B96</f>
        <v>Фасад стекло в раме низкий лакобель черный левый</v>
      </c>
      <c r="P39" s="133" t="str">
        <f>C96</f>
        <v>396х20х766</v>
      </c>
      <c r="Q39" s="133">
        <v>1</v>
      </c>
      <c r="R39" s="120">
        <f>F96</f>
        <v>7943.0400000000009</v>
      </c>
      <c r="S39" s="37"/>
      <c r="T39" s="153" t="str">
        <f>A97</f>
        <v>SK.SR-3 R (R) black</v>
      </c>
      <c r="U39" s="162" t="str">
        <f t="shared" ref="U39:V39" si="89">B97</f>
        <v>Фасад стекло в раме низкий лакобель черный правый</v>
      </c>
      <c r="V39" s="133" t="str">
        <f t="shared" si="89"/>
        <v>396х20х766</v>
      </c>
      <c r="W39" s="133">
        <v>1</v>
      </c>
      <c r="X39" s="120">
        <f>F97</f>
        <v>7943.0400000000009</v>
      </c>
      <c r="Y39" s="37"/>
      <c r="Z39" s="37"/>
      <c r="AA39" s="38"/>
      <c r="AB39" s="37"/>
      <c r="AC39" s="37"/>
      <c r="AD39" s="37"/>
      <c r="AE39" s="37"/>
      <c r="AF39" s="37"/>
      <c r="AG39" s="38"/>
      <c r="AH39" s="37"/>
      <c r="AI39" s="37"/>
      <c r="AJ39" s="37"/>
      <c r="AK39" s="37"/>
      <c r="AL39" s="37"/>
      <c r="AM39" s="38"/>
      <c r="AN39" s="37"/>
      <c r="AO39" s="37"/>
      <c r="AP39" s="37"/>
      <c r="AS39" s="209"/>
    </row>
    <row r="40" spans="1:45" s="121" customFormat="1" ht="44.25" customHeight="1" x14ac:dyDescent="0.3">
      <c r="A40" s="131" t="s">
        <v>174</v>
      </c>
      <c r="B40" s="132" t="s">
        <v>43</v>
      </c>
      <c r="C40" s="133" t="s">
        <v>42</v>
      </c>
      <c r="D40" s="260">
        <v>14274.720000000001</v>
      </c>
      <c r="E40" s="86" t="s">
        <v>413</v>
      </c>
      <c r="F40" s="86">
        <f t="shared" si="0"/>
        <v>22839.552000000003</v>
      </c>
      <c r="G40" s="165"/>
      <c r="H40" s="153" t="str">
        <f t="shared" si="84"/>
        <v>O.ST-2</v>
      </c>
      <c r="I40" s="162" t="str">
        <f t="shared" si="85"/>
        <v>Стеллаж средний широкий</v>
      </c>
      <c r="J40" s="133" t="str">
        <f t="shared" si="86"/>
        <v>800х420х1207</v>
      </c>
      <c r="K40" s="133">
        <v>1</v>
      </c>
      <c r="L40" s="120">
        <f t="shared" si="87"/>
        <v>8140.32</v>
      </c>
      <c r="M40" s="213"/>
      <c r="N40" s="153" t="str">
        <f>A84</f>
        <v>SK.D-2 (L)</v>
      </c>
      <c r="O40" s="162" t="str">
        <f t="shared" ref="O40:P40" si="90">B84</f>
        <v>Фасад ЛДСП средний левый</v>
      </c>
      <c r="P40" s="133" t="str">
        <f t="shared" si="90"/>
        <v>396х18х1150</v>
      </c>
      <c r="Q40" s="133">
        <v>1</v>
      </c>
      <c r="R40" s="120">
        <f>F84</f>
        <v>3067.2</v>
      </c>
      <c r="S40" s="37"/>
      <c r="T40" s="153" t="str">
        <f>A85</f>
        <v>SK.D-2 (R)</v>
      </c>
      <c r="U40" s="162" t="str">
        <f t="shared" ref="U40:V40" si="91">B85</f>
        <v>Фасад ЛДСП средний правый</v>
      </c>
      <c r="V40" s="133" t="str">
        <f t="shared" si="91"/>
        <v>396х18х1150</v>
      </c>
      <c r="W40" s="133">
        <v>1</v>
      </c>
      <c r="X40" s="120">
        <f>F85</f>
        <v>3067.2</v>
      </c>
      <c r="Y40" s="37"/>
      <c r="Z40" s="37"/>
      <c r="AA40" s="38"/>
      <c r="AB40" s="37"/>
      <c r="AC40" s="37"/>
      <c r="AD40" s="37"/>
      <c r="AE40" s="37"/>
      <c r="AF40" s="37"/>
      <c r="AG40" s="38"/>
      <c r="AH40" s="37"/>
      <c r="AI40" s="37"/>
      <c r="AJ40" s="37"/>
      <c r="AK40" s="37"/>
      <c r="AL40" s="37"/>
      <c r="AM40" s="38"/>
      <c r="AN40" s="37"/>
      <c r="AO40" s="37"/>
      <c r="AP40" s="37"/>
      <c r="AS40" s="209"/>
    </row>
    <row r="41" spans="1:45" s="121" customFormat="1" ht="44.25" customHeight="1" x14ac:dyDescent="0.3">
      <c r="A41" s="131" t="s">
        <v>175</v>
      </c>
      <c r="B41" s="132" t="s">
        <v>46</v>
      </c>
      <c r="C41" s="133" t="s">
        <v>42</v>
      </c>
      <c r="D41" s="260">
        <v>28107.359999999997</v>
      </c>
      <c r="E41" s="86" t="s">
        <v>424</v>
      </c>
      <c r="F41" s="86">
        <f t="shared" si="0"/>
        <v>44971.775999999998</v>
      </c>
      <c r="G41" s="165"/>
      <c r="H41" s="153" t="str">
        <f t="shared" si="84"/>
        <v>O.ST-2</v>
      </c>
      <c r="I41" s="162" t="str">
        <f t="shared" si="85"/>
        <v>Стеллаж средний широкий</v>
      </c>
      <c r="J41" s="133" t="str">
        <f t="shared" si="86"/>
        <v>800х420х1207</v>
      </c>
      <c r="K41" s="133">
        <v>1</v>
      </c>
      <c r="L41" s="120">
        <f t="shared" si="87"/>
        <v>8140.32</v>
      </c>
      <c r="M41" s="213"/>
      <c r="N41" s="153" t="str">
        <f>A90</f>
        <v>SK.SR-2 R (L) white</v>
      </c>
      <c r="O41" s="162" t="str">
        <f t="shared" ref="O41:P41" si="92">B90</f>
        <v>Фасад стекло в раме средний лакобель белый левый</v>
      </c>
      <c r="P41" s="133" t="str">
        <f t="shared" si="92"/>
        <v>396х20х1150</v>
      </c>
      <c r="Q41" s="133">
        <v>1</v>
      </c>
      <c r="R41" s="120">
        <f>F90</f>
        <v>9983.52</v>
      </c>
      <c r="S41" s="37"/>
      <c r="T41" s="153" t="str">
        <f>A91</f>
        <v>SK.SR-2 R (R) white</v>
      </c>
      <c r="U41" s="162" t="str">
        <f>B91</f>
        <v>Фасад стекло в раме средний лакобель белый правый</v>
      </c>
      <c r="V41" s="133" t="str">
        <f>C91</f>
        <v>396х20х1150</v>
      </c>
      <c r="W41" s="133">
        <v>1</v>
      </c>
      <c r="X41" s="120">
        <f>F91</f>
        <v>9983.52</v>
      </c>
      <c r="Y41" s="37"/>
      <c r="Z41" s="37"/>
      <c r="AA41" s="38"/>
      <c r="AB41" s="37"/>
      <c r="AC41" s="37"/>
      <c r="AD41" s="37"/>
      <c r="AE41" s="37"/>
      <c r="AF41" s="37"/>
      <c r="AG41" s="38"/>
      <c r="AH41" s="37"/>
      <c r="AI41" s="37"/>
      <c r="AJ41" s="37"/>
      <c r="AK41" s="37"/>
      <c r="AL41" s="37"/>
      <c r="AM41" s="38"/>
      <c r="AN41" s="37"/>
      <c r="AO41" s="37"/>
      <c r="AP41" s="37"/>
      <c r="AS41" s="209"/>
    </row>
    <row r="42" spans="1:45" s="121" customFormat="1" ht="44.25" customHeight="1" thickBot="1" x14ac:dyDescent="0.35">
      <c r="A42" s="134" t="s">
        <v>176</v>
      </c>
      <c r="B42" s="135" t="s">
        <v>47</v>
      </c>
      <c r="C42" s="103" t="s">
        <v>42</v>
      </c>
      <c r="D42" s="261">
        <v>28107.359999999997</v>
      </c>
      <c r="E42" s="86" t="s">
        <v>423</v>
      </c>
      <c r="F42" s="86">
        <f t="shared" si="0"/>
        <v>44971.775999999998</v>
      </c>
      <c r="G42" s="165"/>
      <c r="H42" s="149" t="str">
        <f t="shared" si="84"/>
        <v>O.ST-2</v>
      </c>
      <c r="I42" s="106" t="str">
        <f t="shared" si="85"/>
        <v>Стеллаж средний широкий</v>
      </c>
      <c r="J42" s="103" t="str">
        <f t="shared" si="86"/>
        <v>800х420х1207</v>
      </c>
      <c r="K42" s="103">
        <v>1</v>
      </c>
      <c r="L42" s="104">
        <f t="shared" si="87"/>
        <v>8140.32</v>
      </c>
      <c r="M42" s="213"/>
      <c r="N42" s="149" t="str">
        <f>A92</f>
        <v>SK.SR-2 R (L) black</v>
      </c>
      <c r="O42" s="106" t="str">
        <f>B92</f>
        <v>Фасад стекло в раме средний лакобель черный левый</v>
      </c>
      <c r="P42" s="103" t="str">
        <f>C92</f>
        <v>396х20х1150</v>
      </c>
      <c r="Q42" s="103">
        <v>1</v>
      </c>
      <c r="R42" s="104">
        <f>F92</f>
        <v>9983.52</v>
      </c>
      <c r="S42" s="37"/>
      <c r="T42" s="149" t="str">
        <f>A93</f>
        <v>SK.SR-2 R (R) black</v>
      </c>
      <c r="U42" s="106" t="str">
        <f t="shared" ref="U42:V42" si="93">B93</f>
        <v>Фасад стекло в раме средний лакобель черный правый</v>
      </c>
      <c r="V42" s="103" t="str">
        <f t="shared" si="93"/>
        <v>396х20х1150</v>
      </c>
      <c r="W42" s="103">
        <v>1</v>
      </c>
      <c r="X42" s="104">
        <f>F93</f>
        <v>9983.52</v>
      </c>
      <c r="Y42" s="37"/>
      <c r="Z42" s="37"/>
      <c r="AA42" s="38"/>
      <c r="AB42" s="37"/>
      <c r="AC42" s="37"/>
      <c r="AD42" s="37"/>
      <c r="AE42" s="37"/>
      <c r="AF42" s="37"/>
      <c r="AG42" s="38"/>
      <c r="AH42" s="37"/>
      <c r="AI42" s="37"/>
      <c r="AJ42" s="37"/>
      <c r="AK42" s="37"/>
      <c r="AL42" s="37"/>
      <c r="AM42" s="38"/>
      <c r="AN42" s="37"/>
      <c r="AO42" s="37"/>
      <c r="AP42" s="37"/>
      <c r="AS42" s="209"/>
    </row>
    <row r="43" spans="1:45" ht="24.75" customHeight="1" x14ac:dyDescent="0.25">
      <c r="E43" s="86"/>
      <c r="F43" s="86"/>
      <c r="G43" s="165"/>
    </row>
    <row r="44" spans="1:45" ht="24.75" customHeight="1" thickBot="1" x14ac:dyDescent="0.5">
      <c r="A44" s="311" t="s">
        <v>82</v>
      </c>
      <c r="B44" s="311"/>
      <c r="C44" s="311"/>
      <c r="D44" s="311"/>
      <c r="E44" s="86"/>
      <c r="F44" s="86"/>
      <c r="G44" s="165"/>
    </row>
    <row r="45" spans="1:45" ht="29.25" customHeight="1" x14ac:dyDescent="0.3">
      <c r="A45" s="166" t="s">
        <v>0</v>
      </c>
      <c r="B45" s="167" t="s">
        <v>5</v>
      </c>
      <c r="C45" s="168" t="s">
        <v>6</v>
      </c>
      <c r="D45" s="169" t="s">
        <v>14</v>
      </c>
      <c r="E45" s="86"/>
      <c r="F45" s="170" t="s">
        <v>83</v>
      </c>
      <c r="G45" s="165"/>
      <c r="H45" s="110" t="s">
        <v>222</v>
      </c>
      <c r="I45" s="172" t="s">
        <v>223</v>
      </c>
    </row>
    <row r="46" spans="1:45" ht="17.25" customHeight="1" x14ac:dyDescent="0.3">
      <c r="A46" s="195" t="s">
        <v>177</v>
      </c>
      <c r="B46" s="196" t="s">
        <v>25</v>
      </c>
      <c r="C46" s="195" t="s">
        <v>96</v>
      </c>
      <c r="D46" s="195">
        <v>7762</v>
      </c>
      <c r="E46" s="86" t="s">
        <v>378</v>
      </c>
      <c r="F46" s="262">
        <v>11177.279999999999</v>
      </c>
      <c r="G46" s="165">
        <f>F46+F46*60%</f>
        <v>17883.647999999997</v>
      </c>
      <c r="H46" s="110" t="s">
        <v>224</v>
      </c>
      <c r="I46" s="159" t="s">
        <v>225</v>
      </c>
      <c r="J46" s="200"/>
    </row>
    <row r="47" spans="1:45" ht="17.25" customHeight="1" x14ac:dyDescent="0.3">
      <c r="A47" s="195" t="s">
        <v>178</v>
      </c>
      <c r="B47" s="196" t="s">
        <v>33</v>
      </c>
      <c r="C47" s="195" t="s">
        <v>97</v>
      </c>
      <c r="D47" s="195">
        <v>7186</v>
      </c>
      <c r="E47" s="86" t="s">
        <v>379</v>
      </c>
      <c r="F47" s="262">
        <v>10347.84</v>
      </c>
      <c r="G47" s="165">
        <f t="shared" ref="G47:G110" si="94">F47+F47*60%</f>
        <v>16556.544000000002</v>
      </c>
      <c r="H47" s="110" t="s">
        <v>224</v>
      </c>
      <c r="I47" s="159" t="s">
        <v>225</v>
      </c>
      <c r="J47" s="200"/>
    </row>
    <row r="48" spans="1:45" ht="17.25" customHeight="1" x14ac:dyDescent="0.3">
      <c r="A48" s="195" t="s">
        <v>179</v>
      </c>
      <c r="B48" s="196" t="s">
        <v>281</v>
      </c>
      <c r="C48" s="195" t="s">
        <v>28</v>
      </c>
      <c r="D48" s="195">
        <v>7123</v>
      </c>
      <c r="E48" s="86" t="s">
        <v>380</v>
      </c>
      <c r="F48" s="262">
        <v>10257.119999999999</v>
      </c>
      <c r="G48" s="165">
        <f t="shared" si="94"/>
        <v>16411.392</v>
      </c>
      <c r="H48" s="110" t="s">
        <v>224</v>
      </c>
      <c r="I48" s="159" t="s">
        <v>225</v>
      </c>
      <c r="J48" s="200"/>
    </row>
    <row r="49" spans="1:10" ht="17.25" customHeight="1" x14ac:dyDescent="0.3">
      <c r="A49" s="195" t="s">
        <v>180</v>
      </c>
      <c r="B49" s="196" t="s">
        <v>282</v>
      </c>
      <c r="C49" s="195" t="s">
        <v>28</v>
      </c>
      <c r="D49" s="195">
        <v>7123</v>
      </c>
      <c r="E49" s="86" t="s">
        <v>381</v>
      </c>
      <c r="F49" s="262">
        <v>10257.119999999999</v>
      </c>
      <c r="G49" s="165">
        <f t="shared" si="94"/>
        <v>16411.392</v>
      </c>
      <c r="H49" s="110" t="s">
        <v>224</v>
      </c>
      <c r="I49" s="159" t="s">
        <v>225</v>
      </c>
      <c r="J49" s="200"/>
    </row>
    <row r="50" spans="1:10" ht="17.25" customHeight="1" x14ac:dyDescent="0.3">
      <c r="A50" s="195" t="s">
        <v>181</v>
      </c>
      <c r="B50" s="196" t="s">
        <v>26</v>
      </c>
      <c r="C50" s="195" t="s">
        <v>29</v>
      </c>
      <c r="D50" s="195">
        <v>3711</v>
      </c>
      <c r="E50" s="86" t="s">
        <v>382</v>
      </c>
      <c r="F50" s="262">
        <v>5343.84</v>
      </c>
      <c r="G50" s="165">
        <f t="shared" si="94"/>
        <v>8550.1440000000002</v>
      </c>
      <c r="H50" s="110" t="s">
        <v>224</v>
      </c>
      <c r="I50" s="159" t="s">
        <v>225</v>
      </c>
      <c r="J50" s="200"/>
    </row>
    <row r="51" spans="1:10" ht="17.25" customHeight="1" x14ac:dyDescent="0.3">
      <c r="A51" s="195" t="s">
        <v>182</v>
      </c>
      <c r="B51" s="196" t="s">
        <v>27</v>
      </c>
      <c r="C51" s="195" t="s">
        <v>29</v>
      </c>
      <c r="D51" s="195">
        <v>3711</v>
      </c>
      <c r="E51" s="86" t="s">
        <v>383</v>
      </c>
      <c r="F51" s="262">
        <v>5343.84</v>
      </c>
      <c r="G51" s="165">
        <f t="shared" si="94"/>
        <v>8550.1440000000002</v>
      </c>
      <c r="H51" s="110" t="s">
        <v>224</v>
      </c>
      <c r="I51" s="159" t="s">
        <v>225</v>
      </c>
      <c r="J51" s="200"/>
    </row>
    <row r="52" spans="1:10" ht="17.25" customHeight="1" x14ac:dyDescent="0.3">
      <c r="A52" s="195" t="s">
        <v>346</v>
      </c>
      <c r="B52" s="196" t="s">
        <v>84</v>
      </c>
      <c r="C52" s="197" t="s">
        <v>233</v>
      </c>
      <c r="D52" s="195">
        <v>18174</v>
      </c>
      <c r="E52" s="86" t="s">
        <v>384</v>
      </c>
      <c r="F52" s="262">
        <v>26170.559999999998</v>
      </c>
      <c r="G52" s="165">
        <f t="shared" si="94"/>
        <v>41872.895999999993</v>
      </c>
      <c r="H52" s="133" t="s">
        <v>228</v>
      </c>
      <c r="I52" s="162" t="s">
        <v>229</v>
      </c>
      <c r="J52" s="200"/>
    </row>
    <row r="53" spans="1:10" ht="17.25" customHeight="1" x14ac:dyDescent="0.3">
      <c r="A53" s="195" t="s">
        <v>347</v>
      </c>
      <c r="B53" s="196" t="s">
        <v>84</v>
      </c>
      <c r="C53" s="197" t="s">
        <v>233</v>
      </c>
      <c r="D53" s="195">
        <v>3438</v>
      </c>
      <c r="E53" s="86" t="s">
        <v>354</v>
      </c>
      <c r="F53" s="262">
        <v>4950.72</v>
      </c>
      <c r="G53" s="165">
        <f t="shared" si="94"/>
        <v>7921.152</v>
      </c>
      <c r="H53" s="133" t="s">
        <v>228</v>
      </c>
      <c r="I53" s="162" t="s">
        <v>229</v>
      </c>
      <c r="J53" s="200"/>
    </row>
    <row r="54" spans="1:10" ht="17.25" customHeight="1" x14ac:dyDescent="0.3">
      <c r="A54" s="195" t="s">
        <v>348</v>
      </c>
      <c r="B54" s="196" t="s">
        <v>85</v>
      </c>
      <c r="C54" s="197" t="s">
        <v>233</v>
      </c>
      <c r="D54" s="195">
        <v>18174</v>
      </c>
      <c r="E54" s="86" t="s">
        <v>355</v>
      </c>
      <c r="F54" s="262">
        <v>26170.559999999998</v>
      </c>
      <c r="G54" s="165">
        <f t="shared" si="94"/>
        <v>41872.895999999993</v>
      </c>
      <c r="H54" s="133" t="s">
        <v>228</v>
      </c>
      <c r="I54" s="162" t="s">
        <v>229</v>
      </c>
      <c r="J54" s="200"/>
    </row>
    <row r="55" spans="1:10" ht="17.25" customHeight="1" x14ac:dyDescent="0.3">
      <c r="A55" s="195" t="s">
        <v>349</v>
      </c>
      <c r="B55" s="196" t="s">
        <v>85</v>
      </c>
      <c r="C55" s="197" t="s">
        <v>233</v>
      </c>
      <c r="D55" s="195">
        <v>3438</v>
      </c>
      <c r="E55" s="86" t="s">
        <v>356</v>
      </c>
      <c r="F55" s="262">
        <v>4950.72</v>
      </c>
      <c r="G55" s="165">
        <f t="shared" si="94"/>
        <v>7921.152</v>
      </c>
      <c r="H55" s="133" t="s">
        <v>228</v>
      </c>
      <c r="I55" s="162" t="s">
        <v>229</v>
      </c>
      <c r="J55" s="200"/>
    </row>
    <row r="56" spans="1:10" ht="17.25" customHeight="1" x14ac:dyDescent="0.3">
      <c r="A56" s="195" t="s">
        <v>350</v>
      </c>
      <c r="B56" s="196" t="s">
        <v>114</v>
      </c>
      <c r="C56" s="197" t="s">
        <v>232</v>
      </c>
      <c r="D56" s="195">
        <v>12196</v>
      </c>
      <c r="E56" s="86" t="s">
        <v>357</v>
      </c>
      <c r="F56" s="262">
        <v>17562.239999999998</v>
      </c>
      <c r="G56" s="165">
        <f t="shared" si="94"/>
        <v>28099.583999999995</v>
      </c>
      <c r="H56" s="133" t="s">
        <v>228</v>
      </c>
      <c r="I56" s="162" t="s">
        <v>229</v>
      </c>
      <c r="J56" s="200"/>
    </row>
    <row r="57" spans="1:10" ht="17.25" customHeight="1" x14ac:dyDescent="0.3">
      <c r="A57" s="195" t="s">
        <v>351</v>
      </c>
      <c r="B57" s="196" t="s">
        <v>114</v>
      </c>
      <c r="C57" s="197" t="s">
        <v>232</v>
      </c>
      <c r="D57" s="195">
        <v>2527</v>
      </c>
      <c r="E57" s="86" t="s">
        <v>385</v>
      </c>
      <c r="F57" s="262">
        <v>3638.88</v>
      </c>
      <c r="G57" s="165">
        <f t="shared" si="94"/>
        <v>5822.2080000000005</v>
      </c>
      <c r="H57" s="133" t="s">
        <v>228</v>
      </c>
      <c r="I57" s="162" t="s">
        <v>229</v>
      </c>
      <c r="J57" s="200"/>
    </row>
    <row r="58" spans="1:10" ht="17.25" customHeight="1" x14ac:dyDescent="0.3">
      <c r="A58" s="195" t="s">
        <v>352</v>
      </c>
      <c r="B58" s="196" t="s">
        <v>115</v>
      </c>
      <c r="C58" s="197" t="s">
        <v>232</v>
      </c>
      <c r="D58" s="195">
        <v>12196</v>
      </c>
      <c r="E58" s="86" t="s">
        <v>358</v>
      </c>
      <c r="F58" s="262">
        <v>17562.239999999998</v>
      </c>
      <c r="G58" s="165">
        <f t="shared" si="94"/>
        <v>28099.583999999995</v>
      </c>
      <c r="H58" s="133" t="s">
        <v>228</v>
      </c>
      <c r="I58" s="162" t="s">
        <v>229</v>
      </c>
      <c r="J58" s="200"/>
    </row>
    <row r="59" spans="1:10" ht="17.25" customHeight="1" x14ac:dyDescent="0.3">
      <c r="A59" s="195" t="s">
        <v>353</v>
      </c>
      <c r="B59" s="196" t="s">
        <v>115</v>
      </c>
      <c r="C59" s="197" t="s">
        <v>232</v>
      </c>
      <c r="D59" s="195">
        <v>2527</v>
      </c>
      <c r="E59" s="86" t="s">
        <v>359</v>
      </c>
      <c r="F59" s="262">
        <v>3638.88</v>
      </c>
      <c r="G59" s="165">
        <f t="shared" si="94"/>
        <v>5822.2080000000005</v>
      </c>
      <c r="H59" s="133" t="s">
        <v>228</v>
      </c>
      <c r="I59" s="162" t="s">
        <v>229</v>
      </c>
      <c r="J59" s="200"/>
    </row>
    <row r="60" spans="1:10" ht="17.25" customHeight="1" x14ac:dyDescent="0.3">
      <c r="A60" s="195" t="s">
        <v>183</v>
      </c>
      <c r="B60" s="196" t="s">
        <v>98</v>
      </c>
      <c r="C60" s="195" t="s">
        <v>251</v>
      </c>
      <c r="D60" s="195">
        <v>4121</v>
      </c>
      <c r="E60" s="86" t="s">
        <v>386</v>
      </c>
      <c r="F60" s="262">
        <v>5934.24</v>
      </c>
      <c r="G60" s="165">
        <f t="shared" si="94"/>
        <v>9494.7839999999997</v>
      </c>
      <c r="H60" s="110" t="s">
        <v>224</v>
      </c>
      <c r="I60" s="159" t="s">
        <v>225</v>
      </c>
      <c r="J60" s="200"/>
    </row>
    <row r="61" spans="1:10" ht="17.25" customHeight="1" x14ac:dyDescent="0.3">
      <c r="A61" s="195" t="s">
        <v>219</v>
      </c>
      <c r="B61" s="196" t="s">
        <v>99</v>
      </c>
      <c r="C61" s="195" t="s">
        <v>252</v>
      </c>
      <c r="D61" s="195">
        <v>4833</v>
      </c>
      <c r="E61" s="86" t="s">
        <v>387</v>
      </c>
      <c r="F61" s="262">
        <v>6959.5199999999995</v>
      </c>
      <c r="G61" s="165">
        <f t="shared" si="94"/>
        <v>11135.232</v>
      </c>
      <c r="H61" s="110" t="s">
        <v>224</v>
      </c>
      <c r="I61" s="159" t="s">
        <v>225</v>
      </c>
      <c r="J61" s="200"/>
    </row>
    <row r="62" spans="1:10" ht="17.25" customHeight="1" x14ac:dyDescent="0.3">
      <c r="A62" s="195" t="s">
        <v>221</v>
      </c>
      <c r="B62" s="196" t="s">
        <v>86</v>
      </c>
      <c r="C62" s="195" t="s">
        <v>253</v>
      </c>
      <c r="D62" s="195">
        <v>2454</v>
      </c>
      <c r="E62" s="86" t="s">
        <v>315</v>
      </c>
      <c r="F62" s="262">
        <v>3533.7599999999998</v>
      </c>
      <c r="G62" s="165">
        <f t="shared" si="94"/>
        <v>5654.0159999999996</v>
      </c>
      <c r="H62" s="133" t="s">
        <v>228</v>
      </c>
      <c r="I62" s="162" t="s">
        <v>229</v>
      </c>
      <c r="J62" s="200"/>
    </row>
    <row r="63" spans="1:10" ht="17.25" customHeight="1" x14ac:dyDescent="0.3">
      <c r="A63" s="195" t="s">
        <v>218</v>
      </c>
      <c r="B63" s="196" t="s">
        <v>100</v>
      </c>
      <c r="C63" s="195" t="s">
        <v>254</v>
      </c>
      <c r="D63" s="195">
        <v>1350</v>
      </c>
      <c r="E63" s="86" t="s">
        <v>388</v>
      </c>
      <c r="F63" s="262">
        <v>1944</v>
      </c>
      <c r="G63" s="165">
        <f t="shared" si="94"/>
        <v>3110.3999999999996</v>
      </c>
      <c r="H63" s="110" t="s">
        <v>224</v>
      </c>
      <c r="I63" s="159" t="s">
        <v>225</v>
      </c>
      <c r="J63" s="200"/>
    </row>
    <row r="64" spans="1:10" ht="17.25" customHeight="1" x14ac:dyDescent="0.3">
      <c r="A64" s="195" t="s">
        <v>184</v>
      </c>
      <c r="B64" s="196" t="s">
        <v>101</v>
      </c>
      <c r="C64" s="195" t="s">
        <v>255</v>
      </c>
      <c r="D64" s="195">
        <v>1769</v>
      </c>
      <c r="E64" s="86" t="s">
        <v>389</v>
      </c>
      <c r="F64" s="262">
        <v>2547.36</v>
      </c>
      <c r="G64" s="165">
        <f t="shared" si="94"/>
        <v>4075.7759999999998</v>
      </c>
      <c r="H64" s="110" t="s">
        <v>224</v>
      </c>
      <c r="I64" s="159" t="s">
        <v>225</v>
      </c>
      <c r="J64" s="200"/>
    </row>
    <row r="65" spans="1:10" ht="17.25" customHeight="1" x14ac:dyDescent="0.3">
      <c r="A65" s="195" t="s">
        <v>220</v>
      </c>
      <c r="B65" s="196" t="s">
        <v>87</v>
      </c>
      <c r="C65" s="195" t="s">
        <v>256</v>
      </c>
      <c r="D65" s="195">
        <v>1067</v>
      </c>
      <c r="E65" s="86" t="s">
        <v>316</v>
      </c>
      <c r="F65" s="262">
        <v>1536.48</v>
      </c>
      <c r="G65" s="165">
        <f t="shared" si="94"/>
        <v>2458.3679999999999</v>
      </c>
      <c r="H65" s="133" t="s">
        <v>228</v>
      </c>
      <c r="I65" s="162" t="s">
        <v>229</v>
      </c>
      <c r="J65" s="200"/>
    </row>
    <row r="66" spans="1:10" ht="17.25" customHeight="1" x14ac:dyDescent="0.3">
      <c r="A66" s="195" t="s">
        <v>185</v>
      </c>
      <c r="B66" s="196" t="s">
        <v>102</v>
      </c>
      <c r="C66" s="197" t="s">
        <v>126</v>
      </c>
      <c r="D66" s="195">
        <v>9963</v>
      </c>
      <c r="E66" s="86" t="s">
        <v>317</v>
      </c>
      <c r="F66" s="262">
        <v>14346.720000000001</v>
      </c>
      <c r="G66" s="165">
        <f t="shared" si="94"/>
        <v>22954.752</v>
      </c>
      <c r="H66" s="133" t="s">
        <v>228</v>
      </c>
      <c r="I66" s="162" t="s">
        <v>229</v>
      </c>
      <c r="J66" s="200"/>
    </row>
    <row r="67" spans="1:10" ht="17.25" customHeight="1" x14ac:dyDescent="0.3">
      <c r="A67" s="195" t="s">
        <v>186</v>
      </c>
      <c r="B67" s="196" t="s">
        <v>226</v>
      </c>
      <c r="C67" s="195" t="s">
        <v>127</v>
      </c>
      <c r="D67" s="195">
        <v>1503</v>
      </c>
      <c r="E67" s="86" t="s">
        <v>390</v>
      </c>
      <c r="F67" s="262">
        <v>2164.3200000000002</v>
      </c>
      <c r="G67" s="165">
        <f t="shared" si="94"/>
        <v>3462.9120000000003</v>
      </c>
      <c r="H67" s="110" t="s">
        <v>224</v>
      </c>
      <c r="I67" s="159" t="s">
        <v>225</v>
      </c>
      <c r="J67" s="200"/>
    </row>
    <row r="68" spans="1:10" ht="17.25" customHeight="1" x14ac:dyDescent="0.3">
      <c r="A68" s="195" t="s">
        <v>187</v>
      </c>
      <c r="B68" s="196" t="s">
        <v>108</v>
      </c>
      <c r="C68" s="195" t="s">
        <v>142</v>
      </c>
      <c r="D68" s="195">
        <v>5321</v>
      </c>
      <c r="E68" s="86" t="s">
        <v>391</v>
      </c>
      <c r="F68" s="262">
        <v>7662.2400000000007</v>
      </c>
      <c r="G68" s="165">
        <f t="shared" si="94"/>
        <v>12259.584000000001</v>
      </c>
      <c r="H68" s="110" t="s">
        <v>224</v>
      </c>
      <c r="I68" s="159" t="s">
        <v>225</v>
      </c>
      <c r="J68" s="200"/>
    </row>
    <row r="69" spans="1:10" ht="17.25" customHeight="1" x14ac:dyDescent="0.3">
      <c r="A69" s="195" t="s">
        <v>188</v>
      </c>
      <c r="B69" s="196" t="s">
        <v>109</v>
      </c>
      <c r="C69" s="195" t="s">
        <v>128</v>
      </c>
      <c r="D69" s="195">
        <v>3622</v>
      </c>
      <c r="E69" s="86" t="s">
        <v>392</v>
      </c>
      <c r="F69" s="262">
        <v>5215.68</v>
      </c>
      <c r="G69" s="165">
        <f t="shared" si="94"/>
        <v>8345.0879999999997</v>
      </c>
      <c r="H69" s="110" t="s">
        <v>224</v>
      </c>
      <c r="I69" s="159" t="s">
        <v>225</v>
      </c>
      <c r="J69" s="200"/>
    </row>
    <row r="70" spans="1:10" ht="17.25" customHeight="1" x14ac:dyDescent="0.3">
      <c r="A70" s="195" t="s">
        <v>189</v>
      </c>
      <c r="B70" s="196" t="s">
        <v>110</v>
      </c>
      <c r="C70" s="197" t="s">
        <v>145</v>
      </c>
      <c r="D70" s="195">
        <v>12072</v>
      </c>
      <c r="E70" s="86" t="s">
        <v>318</v>
      </c>
      <c r="F70" s="262">
        <v>17383.68</v>
      </c>
      <c r="G70" s="165">
        <f t="shared" si="94"/>
        <v>27813.887999999999</v>
      </c>
      <c r="H70" s="133" t="s">
        <v>228</v>
      </c>
      <c r="I70" s="162" t="s">
        <v>229</v>
      </c>
      <c r="J70" s="200"/>
    </row>
    <row r="71" spans="1:10" ht="17.25" customHeight="1" x14ac:dyDescent="0.3">
      <c r="A71" s="195" t="s">
        <v>190</v>
      </c>
      <c r="B71" s="196" t="s">
        <v>111</v>
      </c>
      <c r="C71" s="197" t="s">
        <v>141</v>
      </c>
      <c r="D71" s="195">
        <v>8243</v>
      </c>
      <c r="E71" s="86" t="s">
        <v>319</v>
      </c>
      <c r="F71" s="262">
        <v>11869.919999999998</v>
      </c>
      <c r="G71" s="165">
        <f t="shared" si="94"/>
        <v>18991.871999999996</v>
      </c>
      <c r="H71" s="133" t="s">
        <v>228</v>
      </c>
      <c r="I71" s="162" t="s">
        <v>229</v>
      </c>
      <c r="J71" s="200"/>
    </row>
    <row r="72" spans="1:10" ht="17.25" customHeight="1" x14ac:dyDescent="0.3">
      <c r="A72" s="195" t="s">
        <v>192</v>
      </c>
      <c r="B72" s="196" t="s">
        <v>89</v>
      </c>
      <c r="C72" s="195" t="s">
        <v>122</v>
      </c>
      <c r="D72" s="195">
        <v>3222</v>
      </c>
      <c r="E72" s="86" t="s">
        <v>321</v>
      </c>
      <c r="F72" s="262">
        <v>4639.68</v>
      </c>
      <c r="G72" s="165">
        <f t="shared" si="94"/>
        <v>7423.4880000000003</v>
      </c>
      <c r="H72" s="133" t="s">
        <v>228</v>
      </c>
      <c r="I72" s="162" t="s">
        <v>229</v>
      </c>
      <c r="J72" s="200"/>
    </row>
    <row r="73" spans="1:10" ht="17.25" customHeight="1" x14ac:dyDescent="0.3">
      <c r="A73" s="195" t="s">
        <v>191</v>
      </c>
      <c r="B73" s="196" t="s">
        <v>89</v>
      </c>
      <c r="C73" s="195" t="s">
        <v>121</v>
      </c>
      <c r="D73" s="195">
        <v>3588</v>
      </c>
      <c r="E73" s="86" t="s">
        <v>320</v>
      </c>
      <c r="F73" s="262">
        <v>5166.72</v>
      </c>
      <c r="G73" s="165">
        <f t="shared" si="94"/>
        <v>8266.7520000000004</v>
      </c>
      <c r="H73" s="133" t="s">
        <v>228</v>
      </c>
      <c r="I73" s="162" t="s">
        <v>229</v>
      </c>
      <c r="J73" s="200"/>
    </row>
    <row r="74" spans="1:10" ht="17.25" customHeight="1" x14ac:dyDescent="0.3">
      <c r="A74" s="139" t="s">
        <v>240</v>
      </c>
      <c r="B74" s="159" t="s">
        <v>88</v>
      </c>
      <c r="C74" s="110" t="s">
        <v>124</v>
      </c>
      <c r="D74" s="139">
        <v>2223</v>
      </c>
      <c r="E74" s="86" t="s">
        <v>322</v>
      </c>
      <c r="F74" s="262">
        <v>3201.12</v>
      </c>
      <c r="G74" s="165">
        <f t="shared" si="94"/>
        <v>5121.7919999999995</v>
      </c>
      <c r="H74" s="133" t="s">
        <v>228</v>
      </c>
      <c r="I74" s="162" t="s">
        <v>229</v>
      </c>
      <c r="J74" s="200"/>
    </row>
    <row r="75" spans="1:10" ht="17.25" customHeight="1" x14ac:dyDescent="0.3">
      <c r="A75" s="195" t="s">
        <v>239</v>
      </c>
      <c r="B75" s="196" t="s">
        <v>88</v>
      </c>
      <c r="C75" s="195" t="s">
        <v>123</v>
      </c>
      <c r="D75" s="195">
        <v>2592</v>
      </c>
      <c r="E75" s="86" t="s">
        <v>312</v>
      </c>
      <c r="F75" s="262">
        <v>3732.4800000000005</v>
      </c>
      <c r="G75" s="165">
        <f t="shared" si="94"/>
        <v>5971.9680000000008</v>
      </c>
      <c r="H75" s="133" t="s">
        <v>228</v>
      </c>
      <c r="I75" s="162" t="s">
        <v>229</v>
      </c>
      <c r="J75" s="200"/>
    </row>
    <row r="76" spans="1:10" ht="17.25" customHeight="1" x14ac:dyDescent="0.3">
      <c r="A76" s="139" t="s">
        <v>193</v>
      </c>
      <c r="B76" s="159" t="s">
        <v>50</v>
      </c>
      <c r="C76" s="110" t="s">
        <v>248</v>
      </c>
      <c r="D76" s="139">
        <v>1878</v>
      </c>
      <c r="E76" s="86" t="s">
        <v>393</v>
      </c>
      <c r="F76" s="262">
        <v>2704.32</v>
      </c>
      <c r="G76" s="165">
        <f t="shared" si="94"/>
        <v>4326.9120000000003</v>
      </c>
      <c r="H76" s="110" t="s">
        <v>224</v>
      </c>
      <c r="I76" s="159" t="s">
        <v>225</v>
      </c>
      <c r="J76" s="200"/>
    </row>
    <row r="77" spans="1:10" ht="17.25" customHeight="1" x14ac:dyDescent="0.3">
      <c r="A77" s="139" t="s">
        <v>271</v>
      </c>
      <c r="B77" s="159" t="s">
        <v>50</v>
      </c>
      <c r="C77" s="110" t="s">
        <v>257</v>
      </c>
      <c r="D77" s="139">
        <v>3065</v>
      </c>
      <c r="E77" s="86" t="s">
        <v>394</v>
      </c>
      <c r="F77" s="262">
        <v>4413.6000000000004</v>
      </c>
      <c r="G77" s="165">
        <f t="shared" si="94"/>
        <v>7061.76</v>
      </c>
      <c r="H77" s="110" t="s">
        <v>224</v>
      </c>
      <c r="I77" s="159" t="s">
        <v>225</v>
      </c>
      <c r="J77" s="200"/>
    </row>
    <row r="78" spans="1:10" ht="17.25" customHeight="1" x14ac:dyDescent="0.3">
      <c r="A78" s="139" t="s">
        <v>292</v>
      </c>
      <c r="B78" s="159" t="s">
        <v>53</v>
      </c>
      <c r="C78" s="110" t="s">
        <v>258</v>
      </c>
      <c r="D78" s="139">
        <v>5876</v>
      </c>
      <c r="E78" s="86" t="s">
        <v>426</v>
      </c>
      <c r="F78" s="263">
        <v>8461.44</v>
      </c>
      <c r="G78" s="165">
        <f t="shared" si="94"/>
        <v>13538.304</v>
      </c>
      <c r="H78" s="110" t="s">
        <v>227</v>
      </c>
      <c r="I78" s="159" t="s">
        <v>225</v>
      </c>
      <c r="J78" s="200"/>
    </row>
    <row r="79" spans="1:10" ht="17.25" customHeight="1" x14ac:dyDescent="0.3">
      <c r="A79" s="139" t="s">
        <v>54</v>
      </c>
      <c r="B79" s="159" t="s">
        <v>55</v>
      </c>
      <c r="C79" s="110" t="s">
        <v>259</v>
      </c>
      <c r="D79" s="139">
        <v>8965</v>
      </c>
      <c r="E79" s="86"/>
      <c r="F79" s="263">
        <v>12909.599999999999</v>
      </c>
      <c r="G79" s="165">
        <f t="shared" si="94"/>
        <v>20655.359999999997</v>
      </c>
      <c r="H79" s="110" t="s">
        <v>227</v>
      </c>
      <c r="I79" s="159" t="s">
        <v>225</v>
      </c>
      <c r="J79" s="200"/>
    </row>
    <row r="80" spans="1:10" ht="17.25" customHeight="1" x14ac:dyDescent="0.3">
      <c r="A80" s="139" t="s">
        <v>56</v>
      </c>
      <c r="B80" s="159" t="s">
        <v>57</v>
      </c>
      <c r="C80" s="110" t="s">
        <v>259</v>
      </c>
      <c r="D80" s="139">
        <v>8454</v>
      </c>
      <c r="E80" s="86"/>
      <c r="F80" s="263">
        <v>12173.76</v>
      </c>
      <c r="G80" s="165">
        <f t="shared" si="94"/>
        <v>19478.016</v>
      </c>
      <c r="H80" s="110" t="s">
        <v>227</v>
      </c>
      <c r="I80" s="159" t="s">
        <v>225</v>
      </c>
      <c r="J80" s="200"/>
    </row>
    <row r="81" spans="1:43" ht="17.25" customHeight="1" x14ac:dyDescent="0.3">
      <c r="A81" s="139" t="s">
        <v>58</v>
      </c>
      <c r="B81" s="159" t="s">
        <v>59</v>
      </c>
      <c r="C81" s="110" t="s">
        <v>260</v>
      </c>
      <c r="D81" s="139">
        <v>5653</v>
      </c>
      <c r="E81" s="86"/>
      <c r="F81" s="263">
        <v>8140.32</v>
      </c>
      <c r="G81" s="165">
        <f t="shared" si="94"/>
        <v>13024.511999999999</v>
      </c>
      <c r="H81" s="110" t="s">
        <v>227</v>
      </c>
      <c r="I81" s="159" t="s">
        <v>225</v>
      </c>
      <c r="J81" s="200"/>
    </row>
    <row r="82" spans="1:43" ht="17.25" customHeight="1" x14ac:dyDescent="0.3">
      <c r="A82" s="139" t="s">
        <v>244</v>
      </c>
      <c r="B82" s="159" t="s">
        <v>68</v>
      </c>
      <c r="C82" s="110" t="s">
        <v>132</v>
      </c>
      <c r="D82" s="139">
        <v>4099</v>
      </c>
      <c r="E82" s="86" t="s">
        <v>323</v>
      </c>
      <c r="F82" s="263">
        <v>5902.5599999999995</v>
      </c>
      <c r="G82" s="165">
        <f t="shared" si="94"/>
        <v>9444.0959999999995</v>
      </c>
      <c r="H82" s="133" t="s">
        <v>228</v>
      </c>
      <c r="I82" s="162" t="s">
        <v>229</v>
      </c>
      <c r="J82" s="200"/>
    </row>
    <row r="83" spans="1:43" ht="17.25" customHeight="1" x14ac:dyDescent="0.3">
      <c r="A83" s="139" t="s">
        <v>243</v>
      </c>
      <c r="B83" s="159" t="s">
        <v>72</v>
      </c>
      <c r="C83" s="110" t="s">
        <v>129</v>
      </c>
      <c r="D83" s="139">
        <v>3293</v>
      </c>
      <c r="E83" s="86" t="s">
        <v>313</v>
      </c>
      <c r="F83" s="262">
        <v>4741.92</v>
      </c>
      <c r="G83" s="165">
        <f t="shared" si="94"/>
        <v>7587.0720000000001</v>
      </c>
      <c r="H83" s="133" t="s">
        <v>228</v>
      </c>
      <c r="I83" s="162" t="s">
        <v>229</v>
      </c>
      <c r="J83" s="200"/>
    </row>
    <row r="84" spans="1:43" ht="17.25" customHeight="1" x14ac:dyDescent="0.3">
      <c r="A84" s="139" t="s">
        <v>194</v>
      </c>
      <c r="B84" s="159" t="s">
        <v>61</v>
      </c>
      <c r="C84" s="110" t="s">
        <v>130</v>
      </c>
      <c r="D84" s="139">
        <v>2130</v>
      </c>
      <c r="E84" s="86" t="s">
        <v>324</v>
      </c>
      <c r="F84" s="262">
        <v>3067.2</v>
      </c>
      <c r="G84" s="165">
        <f t="shared" si="94"/>
        <v>4907.5199999999995</v>
      </c>
      <c r="H84" s="133" t="s">
        <v>228</v>
      </c>
      <c r="I84" s="162" t="s">
        <v>229</v>
      </c>
      <c r="J84" s="200"/>
    </row>
    <row r="85" spans="1:43" ht="17.25" customHeight="1" x14ac:dyDescent="0.3">
      <c r="A85" s="139" t="s">
        <v>195</v>
      </c>
      <c r="B85" s="159" t="s">
        <v>77</v>
      </c>
      <c r="C85" s="110" t="s">
        <v>130</v>
      </c>
      <c r="D85" s="139">
        <v>2130</v>
      </c>
      <c r="E85" s="86" t="s">
        <v>325</v>
      </c>
      <c r="F85" s="262">
        <v>3067.2</v>
      </c>
      <c r="G85" s="165">
        <f t="shared" si="94"/>
        <v>4907.5199999999995</v>
      </c>
      <c r="H85" s="133" t="s">
        <v>228</v>
      </c>
      <c r="I85" s="162" t="s">
        <v>229</v>
      </c>
      <c r="J85" s="200"/>
    </row>
    <row r="86" spans="1:43" ht="17.25" customHeight="1" x14ac:dyDescent="0.3">
      <c r="A86" s="139" t="s">
        <v>196</v>
      </c>
      <c r="B86" s="159" t="s">
        <v>60</v>
      </c>
      <c r="C86" s="110" t="s">
        <v>131</v>
      </c>
      <c r="D86" s="139">
        <v>1697</v>
      </c>
      <c r="E86" s="86" t="s">
        <v>326</v>
      </c>
      <c r="F86" s="262">
        <v>2443.6799999999998</v>
      </c>
      <c r="G86" s="165">
        <f t="shared" si="94"/>
        <v>3909.8879999999999</v>
      </c>
      <c r="H86" s="133" t="s">
        <v>228</v>
      </c>
      <c r="I86" s="162" t="s">
        <v>229</v>
      </c>
      <c r="J86" s="200"/>
    </row>
    <row r="87" spans="1:43" ht="17.25" customHeight="1" x14ac:dyDescent="0.3">
      <c r="A87" s="139" t="s">
        <v>327</v>
      </c>
      <c r="B87" s="159" t="s">
        <v>73</v>
      </c>
      <c r="C87" s="110" t="s">
        <v>131</v>
      </c>
      <c r="D87" s="139">
        <v>1697</v>
      </c>
      <c r="E87" s="86" t="s">
        <v>328</v>
      </c>
      <c r="F87" s="262">
        <v>2443.6799999999998</v>
      </c>
      <c r="G87" s="165">
        <f t="shared" si="94"/>
        <v>3909.8879999999999</v>
      </c>
      <c r="H87" s="133" t="s">
        <v>228</v>
      </c>
      <c r="I87" s="162" t="s">
        <v>229</v>
      </c>
      <c r="J87" s="200"/>
    </row>
    <row r="88" spans="1:43" ht="17.25" customHeight="1" x14ac:dyDescent="0.3">
      <c r="A88" s="187" t="s">
        <v>242</v>
      </c>
      <c r="B88" s="159" t="s">
        <v>74</v>
      </c>
      <c r="C88" s="110" t="s">
        <v>133</v>
      </c>
      <c r="D88" s="110">
        <v>10546</v>
      </c>
      <c r="E88" s="86" t="s">
        <v>329</v>
      </c>
      <c r="F88" s="262">
        <v>15186.239999999998</v>
      </c>
      <c r="G88" s="165">
        <f t="shared" si="94"/>
        <v>24297.983999999997</v>
      </c>
      <c r="H88" s="44"/>
      <c r="I88" s="83"/>
      <c r="J88" s="200"/>
    </row>
    <row r="89" spans="1:43" ht="17.25" customHeight="1" x14ac:dyDescent="0.3">
      <c r="A89" s="172" t="s">
        <v>241</v>
      </c>
      <c r="B89" s="159" t="s">
        <v>75</v>
      </c>
      <c r="C89" s="110" t="s">
        <v>133</v>
      </c>
      <c r="D89" s="110">
        <v>10546</v>
      </c>
      <c r="E89" s="86" t="s">
        <v>314</v>
      </c>
      <c r="F89" s="262">
        <v>15186.239999999998</v>
      </c>
      <c r="G89" s="165">
        <f t="shared" si="94"/>
        <v>24297.983999999997</v>
      </c>
      <c r="H89" s="44"/>
      <c r="I89" s="83"/>
      <c r="J89" s="200"/>
    </row>
    <row r="90" spans="1:43" ht="17.25" customHeight="1" x14ac:dyDescent="0.3">
      <c r="A90" s="172" t="s">
        <v>197</v>
      </c>
      <c r="B90" s="159" t="s">
        <v>90</v>
      </c>
      <c r="C90" s="110" t="s">
        <v>134</v>
      </c>
      <c r="D90" s="110">
        <v>6933</v>
      </c>
      <c r="E90" s="86" t="s">
        <v>330</v>
      </c>
      <c r="F90" s="262">
        <v>9983.52</v>
      </c>
      <c r="G90" s="165">
        <f t="shared" si="94"/>
        <v>15973.632000000001</v>
      </c>
      <c r="H90" s="44"/>
      <c r="I90" s="83"/>
      <c r="J90" s="200"/>
    </row>
    <row r="91" spans="1:43" ht="17.25" customHeight="1" x14ac:dyDescent="0.3">
      <c r="A91" s="172" t="s">
        <v>198</v>
      </c>
      <c r="B91" s="159" t="s">
        <v>91</v>
      </c>
      <c r="C91" s="110" t="s">
        <v>134</v>
      </c>
      <c r="D91" s="110">
        <v>6933</v>
      </c>
      <c r="E91" s="86" t="s">
        <v>331</v>
      </c>
      <c r="F91" s="262">
        <v>9983.52</v>
      </c>
      <c r="G91" s="165">
        <f t="shared" si="94"/>
        <v>15973.632000000001</v>
      </c>
      <c r="H91" s="44"/>
      <c r="I91" s="83"/>
      <c r="J91" s="200"/>
    </row>
    <row r="92" spans="1:43" ht="17.25" customHeight="1" x14ac:dyDescent="0.3">
      <c r="A92" s="172" t="s">
        <v>199</v>
      </c>
      <c r="B92" s="159" t="s">
        <v>93</v>
      </c>
      <c r="C92" s="110" t="s">
        <v>134</v>
      </c>
      <c r="D92" s="110">
        <v>6933</v>
      </c>
      <c r="E92" s="86" t="s">
        <v>332</v>
      </c>
      <c r="F92" s="262">
        <v>9983.52</v>
      </c>
      <c r="G92" s="165">
        <f t="shared" si="94"/>
        <v>15973.632000000001</v>
      </c>
      <c r="H92" s="44"/>
      <c r="I92" s="83"/>
      <c r="J92" s="200"/>
    </row>
    <row r="93" spans="1:43" ht="17.25" customHeight="1" x14ac:dyDescent="0.3">
      <c r="A93" s="172" t="s">
        <v>200</v>
      </c>
      <c r="B93" s="159" t="s">
        <v>92</v>
      </c>
      <c r="C93" s="110" t="s">
        <v>134</v>
      </c>
      <c r="D93" s="110">
        <v>6933</v>
      </c>
      <c r="E93" s="86" t="s">
        <v>333</v>
      </c>
      <c r="F93" s="262">
        <v>9983.52</v>
      </c>
      <c r="G93" s="165">
        <f t="shared" si="94"/>
        <v>15973.632000000001</v>
      </c>
      <c r="H93" s="44"/>
      <c r="I93" s="83"/>
      <c r="J93" s="200"/>
    </row>
    <row r="94" spans="1:43" ht="17.25" customHeight="1" x14ac:dyDescent="0.3">
      <c r="A94" s="172" t="s">
        <v>201</v>
      </c>
      <c r="B94" s="159" t="s">
        <v>267</v>
      </c>
      <c r="C94" s="110" t="s">
        <v>135</v>
      </c>
      <c r="D94" s="110">
        <v>5516</v>
      </c>
      <c r="E94" s="86" t="s">
        <v>334</v>
      </c>
      <c r="F94" s="262">
        <v>7943.0400000000009</v>
      </c>
      <c r="G94" s="165">
        <f t="shared" si="94"/>
        <v>12708.864000000001</v>
      </c>
      <c r="H94" s="44"/>
      <c r="I94" s="83"/>
      <c r="J94" s="200"/>
    </row>
    <row r="95" spans="1:43" ht="17.25" customHeight="1" x14ac:dyDescent="0.3">
      <c r="A95" s="172" t="s">
        <v>202</v>
      </c>
      <c r="B95" s="159" t="s">
        <v>268</v>
      </c>
      <c r="C95" s="110" t="s">
        <v>135</v>
      </c>
      <c r="D95" s="110">
        <v>5516</v>
      </c>
      <c r="E95" s="86" t="s">
        <v>335</v>
      </c>
      <c r="F95" s="262">
        <v>7943.0400000000009</v>
      </c>
      <c r="G95" s="165">
        <f t="shared" si="94"/>
        <v>12708.864000000001</v>
      </c>
      <c r="H95" s="44"/>
      <c r="I95" s="83"/>
      <c r="J95" s="200"/>
    </row>
    <row r="96" spans="1:43" ht="17.25" customHeight="1" x14ac:dyDescent="0.3">
      <c r="A96" s="172" t="s">
        <v>203</v>
      </c>
      <c r="B96" s="159" t="s">
        <v>269</v>
      </c>
      <c r="C96" s="110" t="s">
        <v>135</v>
      </c>
      <c r="D96" s="110">
        <v>5516</v>
      </c>
      <c r="E96" s="86" t="s">
        <v>336</v>
      </c>
      <c r="F96" s="262">
        <v>7943.0400000000009</v>
      </c>
      <c r="G96" s="165">
        <f t="shared" si="94"/>
        <v>12708.864000000001</v>
      </c>
      <c r="H96" s="68"/>
      <c r="I96" s="39"/>
      <c r="J96" s="200"/>
      <c r="K96" s="39"/>
      <c r="O96" s="37"/>
      <c r="P96" s="38"/>
      <c r="U96" s="37"/>
      <c r="V96" s="38"/>
      <c r="AA96" s="37"/>
      <c r="AB96" s="38"/>
      <c r="AG96" s="37"/>
      <c r="AH96" s="38"/>
      <c r="AM96" s="37"/>
      <c r="AN96" s="38"/>
      <c r="AQ96" s="37"/>
    </row>
    <row r="97" spans="1:43" ht="17.25" customHeight="1" x14ac:dyDescent="0.3">
      <c r="A97" s="172" t="s">
        <v>204</v>
      </c>
      <c r="B97" s="159" t="s">
        <v>270</v>
      </c>
      <c r="C97" s="110" t="s">
        <v>135</v>
      </c>
      <c r="D97" s="110">
        <v>5516</v>
      </c>
      <c r="E97" s="86" t="s">
        <v>337</v>
      </c>
      <c r="F97" s="262">
        <v>7943.0400000000009</v>
      </c>
      <c r="G97" s="165">
        <f t="shared" si="94"/>
        <v>12708.864000000001</v>
      </c>
      <c r="H97" s="68"/>
      <c r="I97" s="39"/>
      <c r="J97" s="200"/>
      <c r="K97" s="39"/>
      <c r="O97" s="37"/>
      <c r="P97" s="38"/>
      <c r="U97" s="37"/>
      <c r="V97" s="38"/>
      <c r="AA97" s="37"/>
      <c r="AB97" s="38"/>
      <c r="AG97" s="37"/>
      <c r="AH97" s="38"/>
      <c r="AM97" s="37"/>
      <c r="AN97" s="38"/>
      <c r="AQ97" s="37"/>
    </row>
    <row r="98" spans="1:43" ht="17.25" customHeight="1" x14ac:dyDescent="0.3">
      <c r="A98" s="194" t="s">
        <v>94</v>
      </c>
      <c r="B98" s="162" t="s">
        <v>95</v>
      </c>
      <c r="C98" s="133" t="s">
        <v>261</v>
      </c>
      <c r="D98" s="133">
        <v>25319</v>
      </c>
      <c r="E98" s="86" t="s">
        <v>307</v>
      </c>
      <c r="F98" s="264">
        <v>36459.360000000001</v>
      </c>
      <c r="G98" s="165">
        <f t="shared" si="94"/>
        <v>58334.975999999995</v>
      </c>
      <c r="H98" s="68"/>
      <c r="I98" s="39"/>
      <c r="J98" s="200"/>
      <c r="K98" s="39"/>
      <c r="O98" s="37"/>
      <c r="P98" s="38"/>
      <c r="U98" s="37"/>
      <c r="V98" s="38"/>
      <c r="AA98" s="37"/>
      <c r="AB98" s="38"/>
      <c r="AG98" s="37"/>
      <c r="AH98" s="38"/>
      <c r="AM98" s="37"/>
      <c r="AN98" s="38"/>
      <c r="AQ98" s="37"/>
    </row>
    <row r="99" spans="1:43" ht="17.25" customHeight="1" x14ac:dyDescent="0.3">
      <c r="A99" s="194" t="s">
        <v>20</v>
      </c>
      <c r="B99" s="162" t="s">
        <v>51</v>
      </c>
      <c r="C99" s="133" t="s">
        <v>261</v>
      </c>
      <c r="D99" s="133">
        <v>12660</v>
      </c>
      <c r="E99" s="86" t="s">
        <v>306</v>
      </c>
      <c r="F99" s="264">
        <v>18230.400000000001</v>
      </c>
      <c r="G99" s="165">
        <f t="shared" si="94"/>
        <v>29168.639999999999</v>
      </c>
      <c r="H99" s="68"/>
      <c r="I99" s="39"/>
      <c r="J99" s="200"/>
      <c r="K99" s="39"/>
      <c r="O99" s="37"/>
      <c r="P99" s="38"/>
      <c r="U99" s="37"/>
      <c r="V99" s="38"/>
      <c r="AA99" s="37"/>
      <c r="AB99" s="38"/>
      <c r="AG99" s="37"/>
      <c r="AH99" s="38"/>
      <c r="AM99" s="37"/>
      <c r="AN99" s="38"/>
      <c r="AQ99" s="37"/>
    </row>
    <row r="100" spans="1:43" ht="17.25" customHeight="1" x14ac:dyDescent="0.3">
      <c r="A100" s="171" t="s">
        <v>205</v>
      </c>
      <c r="B100" s="162" t="s">
        <v>22</v>
      </c>
      <c r="C100" s="133" t="s">
        <v>21</v>
      </c>
      <c r="D100" s="133">
        <v>11103</v>
      </c>
      <c r="E100" s="86" t="s">
        <v>300</v>
      </c>
      <c r="F100" s="264">
        <v>15988.32</v>
      </c>
      <c r="G100" s="165">
        <f t="shared" si="94"/>
        <v>25581.311999999998</v>
      </c>
      <c r="H100" s="68"/>
      <c r="I100" s="39"/>
      <c r="J100" s="200"/>
      <c r="K100" s="39"/>
      <c r="O100" s="37"/>
      <c r="P100" s="38"/>
      <c r="U100" s="37"/>
      <c r="V100" s="38"/>
      <c r="AA100" s="37"/>
      <c r="AB100" s="38"/>
      <c r="AG100" s="37"/>
      <c r="AH100" s="38"/>
      <c r="AM100" s="37"/>
      <c r="AN100" s="38"/>
      <c r="AQ100" s="37"/>
    </row>
    <row r="101" spans="1:43" ht="17.25" customHeight="1" x14ac:dyDescent="0.3">
      <c r="A101" s="133" t="s">
        <v>377</v>
      </c>
      <c r="B101" s="162" t="s">
        <v>140</v>
      </c>
      <c r="C101" s="133" t="s">
        <v>262</v>
      </c>
      <c r="D101" s="133">
        <v>9058</v>
      </c>
      <c r="E101" s="86" t="s">
        <v>308</v>
      </c>
      <c r="F101" s="264">
        <v>13043.52</v>
      </c>
      <c r="G101" s="165">
        <f t="shared" si="94"/>
        <v>20869.632000000001</v>
      </c>
      <c r="H101" s="68"/>
      <c r="I101" s="39"/>
      <c r="J101" s="200"/>
      <c r="K101" s="39"/>
      <c r="O101" s="37"/>
      <c r="P101" s="38"/>
      <c r="U101" s="37"/>
      <c r="V101" s="38"/>
      <c r="AA101" s="37"/>
      <c r="AB101" s="38"/>
      <c r="AG101" s="37"/>
      <c r="AH101" s="38"/>
      <c r="AM101" s="37"/>
      <c r="AN101" s="38"/>
      <c r="AQ101" s="37"/>
    </row>
    <row r="102" spans="1:43" ht="17.25" customHeight="1" x14ac:dyDescent="0.3">
      <c r="A102" s="133" t="s">
        <v>245</v>
      </c>
      <c r="B102" s="162" t="s">
        <v>24</v>
      </c>
      <c r="C102" s="133" t="s">
        <v>263</v>
      </c>
      <c r="D102" s="133">
        <v>12075</v>
      </c>
      <c r="E102" s="86" t="s">
        <v>299</v>
      </c>
      <c r="F102" s="264">
        <v>17388</v>
      </c>
      <c r="G102" s="165">
        <f t="shared" si="94"/>
        <v>27820.799999999999</v>
      </c>
      <c r="H102" s="68"/>
      <c r="I102" s="39"/>
      <c r="J102" s="200"/>
      <c r="K102" s="39"/>
      <c r="O102" s="37"/>
      <c r="P102" s="38"/>
      <c r="U102" s="37"/>
      <c r="V102" s="38"/>
      <c r="AA102" s="37"/>
      <c r="AB102" s="38"/>
      <c r="AG102" s="37"/>
      <c r="AH102" s="38"/>
      <c r="AM102" s="37"/>
      <c r="AN102" s="38"/>
      <c r="AQ102" s="37"/>
    </row>
    <row r="103" spans="1:43" ht="17.25" customHeight="1" x14ac:dyDescent="0.3">
      <c r="A103" s="133" t="s">
        <v>246</v>
      </c>
      <c r="B103" s="162" t="s">
        <v>23</v>
      </c>
      <c r="C103" s="133" t="s">
        <v>291</v>
      </c>
      <c r="D103" s="133">
        <v>11178</v>
      </c>
      <c r="E103" s="86" t="s">
        <v>298</v>
      </c>
      <c r="F103" s="264">
        <v>16096.32</v>
      </c>
      <c r="G103" s="165">
        <f t="shared" si="94"/>
        <v>25754.112000000001</v>
      </c>
      <c r="H103" s="68"/>
      <c r="I103" s="39"/>
      <c r="J103" s="200"/>
      <c r="K103" s="39"/>
      <c r="O103" s="37"/>
      <c r="P103" s="38"/>
      <c r="U103" s="37"/>
      <c r="V103" s="38"/>
      <c r="AA103" s="37"/>
      <c r="AB103" s="38"/>
      <c r="AG103" s="37"/>
      <c r="AH103" s="38"/>
      <c r="AM103" s="37"/>
      <c r="AN103" s="38"/>
      <c r="AQ103" s="37"/>
    </row>
    <row r="104" spans="1:43" ht="17.25" customHeight="1" x14ac:dyDescent="0.3">
      <c r="A104" s="171" t="s">
        <v>30</v>
      </c>
      <c r="B104" s="162" t="s">
        <v>117</v>
      </c>
      <c r="C104" s="133" t="s">
        <v>264</v>
      </c>
      <c r="D104" s="133">
        <v>4243</v>
      </c>
      <c r="E104" s="86" t="s">
        <v>310</v>
      </c>
      <c r="F104" s="264">
        <v>6109.92</v>
      </c>
      <c r="G104" s="165">
        <f t="shared" si="94"/>
        <v>9775.8719999999994</v>
      </c>
      <c r="H104" s="39"/>
      <c r="I104" s="87"/>
      <c r="J104" s="200"/>
      <c r="K104" s="39"/>
    </row>
    <row r="105" spans="1:43" ht="17.25" customHeight="1" x14ac:dyDescent="0.3">
      <c r="A105" s="171" t="s">
        <v>31</v>
      </c>
      <c r="B105" s="162" t="s">
        <v>118</v>
      </c>
      <c r="C105" s="133" t="s">
        <v>138</v>
      </c>
      <c r="D105" s="133">
        <v>4044</v>
      </c>
      <c r="E105" s="86" t="s">
        <v>309</v>
      </c>
      <c r="F105" s="264">
        <v>5823.36</v>
      </c>
      <c r="G105" s="165">
        <f t="shared" si="94"/>
        <v>9317.3760000000002</v>
      </c>
      <c r="H105" s="39"/>
      <c r="I105" s="67"/>
      <c r="J105" s="200"/>
      <c r="K105" s="39"/>
    </row>
    <row r="106" spans="1:43" ht="17.25" customHeight="1" x14ac:dyDescent="0.3">
      <c r="A106" s="171" t="s">
        <v>206</v>
      </c>
      <c r="B106" s="162" t="s">
        <v>119</v>
      </c>
      <c r="C106" s="133" t="s">
        <v>138</v>
      </c>
      <c r="D106" s="133">
        <v>6053</v>
      </c>
      <c r="E106" s="86" t="s">
        <v>304</v>
      </c>
      <c r="F106" s="264">
        <v>8716.32</v>
      </c>
      <c r="G106" s="165">
        <f t="shared" si="94"/>
        <v>13946.111999999999</v>
      </c>
      <c r="H106" s="39"/>
      <c r="I106" s="67"/>
      <c r="J106" s="200"/>
      <c r="K106" s="39"/>
    </row>
    <row r="107" spans="1:43" ht="17.25" customHeight="1" x14ac:dyDescent="0.3">
      <c r="A107" s="171" t="s">
        <v>207</v>
      </c>
      <c r="B107" s="162" t="s">
        <v>120</v>
      </c>
      <c r="C107" s="133" t="s">
        <v>139</v>
      </c>
      <c r="D107" s="133">
        <v>5593</v>
      </c>
      <c r="E107" s="86" t="s">
        <v>303</v>
      </c>
      <c r="F107" s="264">
        <v>8053.92</v>
      </c>
      <c r="G107" s="165">
        <f t="shared" si="94"/>
        <v>12886.272000000001</v>
      </c>
      <c r="H107" s="39"/>
      <c r="I107" s="67"/>
      <c r="J107" s="200"/>
      <c r="K107" s="39"/>
    </row>
    <row r="108" spans="1:43" ht="17.25" customHeight="1" x14ac:dyDescent="0.3">
      <c r="A108" s="171" t="s">
        <v>249</v>
      </c>
      <c r="B108" s="162" t="s">
        <v>250</v>
      </c>
      <c r="C108" s="171" t="s">
        <v>265</v>
      </c>
      <c r="D108" s="133">
        <v>2184</v>
      </c>
      <c r="E108" s="86" t="s">
        <v>311</v>
      </c>
      <c r="F108" s="264">
        <v>3144.96</v>
      </c>
      <c r="G108" s="165">
        <f t="shared" si="94"/>
        <v>5031.9359999999997</v>
      </c>
      <c r="H108" s="39"/>
      <c r="I108" s="67"/>
      <c r="J108" s="200"/>
      <c r="K108" s="39"/>
    </row>
    <row r="109" spans="1:43" ht="17.25" customHeight="1" x14ac:dyDescent="0.3">
      <c r="A109" s="171" t="s">
        <v>247</v>
      </c>
      <c r="B109" s="162" t="s">
        <v>49</v>
      </c>
      <c r="C109" s="171" t="s">
        <v>266</v>
      </c>
      <c r="D109" s="133">
        <v>4782</v>
      </c>
      <c r="E109" s="86" t="s">
        <v>305</v>
      </c>
      <c r="F109" s="264">
        <v>6886.08</v>
      </c>
      <c r="G109" s="165">
        <f t="shared" si="94"/>
        <v>11017.727999999999</v>
      </c>
      <c r="H109" s="39"/>
      <c r="I109" s="67"/>
      <c r="J109" s="200"/>
      <c r="K109" s="39"/>
    </row>
    <row r="110" spans="1:43" ht="17.25" customHeight="1" x14ac:dyDescent="0.3">
      <c r="A110" s="171" t="s">
        <v>208</v>
      </c>
      <c r="B110" s="162" t="s">
        <v>103</v>
      </c>
      <c r="C110" s="133" t="s">
        <v>213</v>
      </c>
      <c r="D110" s="133">
        <v>12885</v>
      </c>
      <c r="E110" s="86" t="s">
        <v>297</v>
      </c>
      <c r="F110" s="264">
        <v>18554.400000000001</v>
      </c>
      <c r="G110" s="165">
        <f t="shared" si="94"/>
        <v>29687.040000000001</v>
      </c>
      <c r="H110" s="39"/>
      <c r="I110" s="67"/>
      <c r="J110" s="200"/>
      <c r="K110" s="39"/>
    </row>
    <row r="111" spans="1:43" ht="17.25" customHeight="1" x14ac:dyDescent="0.3">
      <c r="A111" s="171" t="s">
        <v>209</v>
      </c>
      <c r="B111" s="162" t="s">
        <v>112</v>
      </c>
      <c r="C111" s="133" t="s">
        <v>211</v>
      </c>
      <c r="D111" s="133">
        <v>3683</v>
      </c>
      <c r="E111" s="86" t="s">
        <v>301</v>
      </c>
      <c r="F111" s="264">
        <v>5303.52</v>
      </c>
      <c r="G111" s="165">
        <f t="shared" ref="G111:G114" si="95">F111+F111*60%</f>
        <v>8485.6320000000014</v>
      </c>
      <c r="H111" s="39"/>
      <c r="I111" s="67"/>
      <c r="J111" s="200"/>
      <c r="K111" s="39"/>
    </row>
    <row r="112" spans="1:43" ht="17.25" customHeight="1" x14ac:dyDescent="0.3">
      <c r="A112" s="171" t="s">
        <v>210</v>
      </c>
      <c r="B112" s="162" t="s">
        <v>113</v>
      </c>
      <c r="C112" s="133" t="s">
        <v>212</v>
      </c>
      <c r="D112" s="133">
        <v>2840</v>
      </c>
      <c r="E112" s="86" t="s">
        <v>302</v>
      </c>
      <c r="F112" s="264">
        <v>4089.6</v>
      </c>
      <c r="G112" s="165">
        <f t="shared" si="95"/>
        <v>6543.36</v>
      </c>
      <c r="H112" s="39"/>
      <c r="I112" s="67"/>
      <c r="J112" s="200"/>
      <c r="K112" s="39"/>
    </row>
    <row r="113" spans="1:10" ht="17.25" customHeight="1" x14ac:dyDescent="0.3">
      <c r="A113" s="171" t="s">
        <v>34</v>
      </c>
      <c r="B113" s="162" t="s">
        <v>35</v>
      </c>
      <c r="C113" s="185" t="s">
        <v>125</v>
      </c>
      <c r="D113" s="133">
        <v>719</v>
      </c>
      <c r="E113" s="86" t="s">
        <v>376</v>
      </c>
      <c r="F113" s="264">
        <v>1035.3600000000001</v>
      </c>
      <c r="G113" s="165">
        <f t="shared" si="95"/>
        <v>1656.576</v>
      </c>
      <c r="I113" s="186"/>
      <c r="J113" s="200"/>
    </row>
    <row r="114" spans="1:10" x14ac:dyDescent="0.3">
      <c r="A114" s="171" t="s">
        <v>285</v>
      </c>
      <c r="B114" s="162" t="s">
        <v>286</v>
      </c>
      <c r="C114" s="185" t="s">
        <v>287</v>
      </c>
      <c r="D114" s="133">
        <v>161</v>
      </c>
      <c r="E114" s="86"/>
      <c r="F114" s="264">
        <v>231.84</v>
      </c>
      <c r="G114" s="165">
        <f t="shared" si="95"/>
        <v>370.94399999999996</v>
      </c>
      <c r="J114" s="200"/>
    </row>
  </sheetData>
  <mergeCells count="3">
    <mergeCell ref="A1:D1"/>
    <mergeCell ref="F1:F2"/>
    <mergeCell ref="A44:D4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Столы руководителя</vt:lpstr>
      <vt:lpstr>Столы переговорные и журнальные</vt:lpstr>
      <vt:lpstr>Тумбы и шкафы</vt:lpstr>
      <vt:lpstr>Таблица</vt:lpstr>
      <vt:lpstr>'Столы переговорные и журнальные'!Область_печати</vt:lpstr>
      <vt:lpstr>'Столы руководителя'!Область_печати</vt:lpstr>
      <vt:lpstr>'Тумбы и шкафы'!Область_печати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2014-08-06T12:26:49Z</cp:lastPrinted>
  <dcterms:created xsi:type="dcterms:W3CDTF">2006-09-28T05:33:49Z</dcterms:created>
  <dcterms:modified xsi:type="dcterms:W3CDTF">2025-01-14T07:30:10Z</dcterms:modified>
</cp:coreProperties>
</file>